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ota\Downloads\"/>
    </mc:Choice>
  </mc:AlternateContent>
  <xr:revisionPtr revIDLastSave="0" documentId="13_ncr:1_{8E802D2A-2184-491C-981B-807F84014A04}" xr6:coauthVersionLast="47" xr6:coauthVersionMax="47" xr10:uidLastSave="{00000000-0000-0000-0000-000000000000}"/>
  <bookViews>
    <workbookView xWindow="-120" yWindow="-120" windowWidth="20730" windowHeight="11160" tabRatio="665" xr2:uid="{00000000-000D-0000-FFFF-FFFF00000000}"/>
  </bookViews>
  <sheets>
    <sheet name="予選リーグ" sheetId="15" r:id="rId1"/>
    <sheet name="ヨネックス杯" sheetId="16" r:id="rId2"/>
    <sheet name="会長杯" sheetId="17" r:id="rId3"/>
    <sheet name="ナガセケンコー杯" sheetId="18" r:id="rId4"/>
    <sheet name="明日香杯" sheetId="19" r:id="rId5"/>
    <sheet name="出場チーム基本データ" sheetId="8" r:id="rId6"/>
    <sheet name="順位移行表" sheetId="9" r:id="rId7"/>
  </sheets>
  <definedNames>
    <definedName name="_xlnm._FilterDatabase" localSheetId="6" hidden="1">順位移行表!$K$8:$O$133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9" i="8" l="1"/>
  <c r="Q160" i="8"/>
  <c r="Q161" i="8"/>
  <c r="Q162" i="8"/>
  <c r="Q163" i="8"/>
  <c r="Q164" i="8"/>
  <c r="Q165" i="8"/>
  <c r="Q166" i="8"/>
  <c r="Q167" i="8"/>
  <c r="Q168" i="8"/>
  <c r="Q169" i="8"/>
  <c r="Q170" i="8"/>
  <c r="Q171" i="8"/>
  <c r="Q172" i="8"/>
  <c r="Q173" i="8"/>
  <c r="Q174" i="8"/>
  <c r="Q175" i="8"/>
  <c r="Q176" i="8"/>
  <c r="Q177" i="8"/>
  <c r="W160" i="15"/>
  <c r="W161" i="15"/>
  <c r="W162" i="15"/>
  <c r="W163" i="15"/>
  <c r="W164" i="15"/>
  <c r="W216" i="15"/>
  <c r="Y18" i="15"/>
  <c r="M24" i="8" s="1"/>
  <c r="Y83" i="15"/>
  <c r="M70" i="8" s="1"/>
  <c r="Y108" i="15"/>
  <c r="M83" i="8" s="1"/>
  <c r="Y123" i="15"/>
  <c r="M95" i="8" s="1"/>
  <c r="Y142" i="15"/>
  <c r="M111" i="8" s="1"/>
  <c r="Y235" i="15"/>
  <c r="M168" i="8" s="1"/>
  <c r="N168" i="8" s="1"/>
  <c r="Y164" i="15"/>
  <c r="M123" i="8" s="1"/>
  <c r="Y175" i="15"/>
  <c r="M131" i="8" s="1"/>
  <c r="Y182" i="15"/>
  <c r="M135" i="8" s="1"/>
  <c r="Y228" i="15"/>
  <c r="M165" i="8" s="1"/>
  <c r="O165" i="8" s="1"/>
  <c r="Y236" i="15"/>
  <c r="M169" i="8" s="1"/>
  <c r="N169" i="8" s="1"/>
  <c r="Y237" i="15"/>
  <c r="M170" i="8" s="1"/>
  <c r="N170" i="8" s="1"/>
  <c r="Y238" i="15"/>
  <c r="M171" i="8" s="1"/>
  <c r="N171" i="8" s="1"/>
  <c r="Y239" i="15"/>
  <c r="M172" i="8" s="1"/>
  <c r="N172" i="8" s="1"/>
  <c r="Y240" i="15"/>
  <c r="M173" i="8" s="1"/>
  <c r="O173" i="8" s="1"/>
  <c r="Y241" i="15"/>
  <c r="M174" i="8" s="1"/>
  <c r="N174" i="8" s="1"/>
  <c r="Y242" i="15"/>
  <c r="M175" i="8" s="1"/>
  <c r="N175" i="8" s="1"/>
  <c r="Y243" i="15"/>
  <c r="M176" i="8" s="1"/>
  <c r="N176" i="8" s="1"/>
  <c r="Y244" i="15"/>
  <c r="M177" i="8" s="1"/>
  <c r="N177" i="8" s="1"/>
  <c r="W236" i="15"/>
  <c r="W237" i="15"/>
  <c r="W238" i="15"/>
  <c r="W239" i="15"/>
  <c r="W240" i="15"/>
  <c r="W241" i="15"/>
  <c r="W242" i="15"/>
  <c r="W243" i="15"/>
  <c r="W244" i="15"/>
  <c r="W235" i="15"/>
  <c r="Y221" i="15"/>
  <c r="M158" i="8" s="1"/>
  <c r="Y222" i="15"/>
  <c r="M159" i="8" s="1"/>
  <c r="N159" i="8" s="1"/>
  <c r="Y223" i="15"/>
  <c r="M160" i="8" s="1"/>
  <c r="N160" i="8" s="1"/>
  <c r="Y224" i="15"/>
  <c r="M161" i="8" s="1"/>
  <c r="N161" i="8" s="1"/>
  <c r="Y225" i="15"/>
  <c r="M162" i="8" s="1"/>
  <c r="N162" i="8" s="1"/>
  <c r="Y226" i="15"/>
  <c r="M163" i="8" s="1"/>
  <c r="N163" i="8" s="1"/>
  <c r="Y227" i="15"/>
  <c r="M164" i="8" s="1"/>
  <c r="N164" i="8" s="1"/>
  <c r="Y229" i="15"/>
  <c r="M166" i="8" s="1"/>
  <c r="N166" i="8" s="1"/>
  <c r="Y230" i="15"/>
  <c r="M167" i="8" s="1"/>
  <c r="N167" i="8" s="1"/>
  <c r="Y220" i="15"/>
  <c r="M157" i="8" s="1"/>
  <c r="N157" i="8" s="1"/>
  <c r="W230" i="15"/>
  <c r="W221" i="15"/>
  <c r="W222" i="15"/>
  <c r="W223" i="15"/>
  <c r="W224" i="15"/>
  <c r="W225" i="15"/>
  <c r="W226" i="15"/>
  <c r="W227" i="15"/>
  <c r="W228" i="15"/>
  <c r="W229" i="15"/>
  <c r="W220" i="15"/>
  <c r="Y216" i="15"/>
  <c r="M156" i="8" s="1"/>
  <c r="Y207" i="15"/>
  <c r="M147" i="8" s="1"/>
  <c r="O147" i="8" s="1"/>
  <c r="Y208" i="15"/>
  <c r="M148" i="8" s="1"/>
  <c r="Y209" i="15"/>
  <c r="M149" i="8" s="1"/>
  <c r="N149" i="8" s="1"/>
  <c r="Y210" i="15"/>
  <c r="M150" i="8" s="1"/>
  <c r="Y211" i="15"/>
  <c r="M151" i="8" s="1"/>
  <c r="Y212" i="15"/>
  <c r="M152" i="8" s="1"/>
  <c r="O152" i="8" s="1"/>
  <c r="Y213" i="15"/>
  <c r="M153" i="8" s="1"/>
  <c r="Y214" i="15"/>
  <c r="M154" i="8" s="1"/>
  <c r="O154" i="8" s="1"/>
  <c r="Y215" i="15"/>
  <c r="M155" i="8" s="1"/>
  <c r="N155" i="8" s="1"/>
  <c r="Y206" i="15"/>
  <c r="M146" i="8" s="1"/>
  <c r="N146" i="8" s="1"/>
  <c r="W207" i="15"/>
  <c r="W208" i="15"/>
  <c r="W209" i="15"/>
  <c r="W210" i="15"/>
  <c r="W211" i="15"/>
  <c r="W212" i="15"/>
  <c r="W213" i="15"/>
  <c r="W214" i="15"/>
  <c r="W215" i="15"/>
  <c r="W206" i="15"/>
  <c r="Y178" i="15"/>
  <c r="M134" i="8" s="1"/>
  <c r="Y169" i="15"/>
  <c r="M125" i="8" s="1"/>
  <c r="Y183" i="15"/>
  <c r="M136" i="8" s="1"/>
  <c r="Y184" i="15"/>
  <c r="M137" i="8" s="1"/>
  <c r="Y185" i="15"/>
  <c r="M138" i="8" s="1"/>
  <c r="O138" i="8" s="1"/>
  <c r="Y186" i="15"/>
  <c r="M139" i="8" s="1"/>
  <c r="O139" i="8" s="1"/>
  <c r="Y187" i="15"/>
  <c r="M140" i="8" s="1"/>
  <c r="Y188" i="15"/>
  <c r="M141" i="8" s="1"/>
  <c r="O141" i="8" s="1"/>
  <c r="Y189" i="15"/>
  <c r="M142" i="8" s="1"/>
  <c r="O142" i="8" s="1"/>
  <c r="Y190" i="15"/>
  <c r="M143" i="8" s="1"/>
  <c r="Y191" i="15"/>
  <c r="M144" i="8" s="1"/>
  <c r="N144" i="8" s="1"/>
  <c r="Y192" i="15"/>
  <c r="M145" i="8" s="1"/>
  <c r="W183" i="15"/>
  <c r="W184" i="15"/>
  <c r="W185" i="15"/>
  <c r="W186" i="15"/>
  <c r="W187" i="15"/>
  <c r="W188" i="15"/>
  <c r="W189" i="15"/>
  <c r="W190" i="15"/>
  <c r="W191" i="15"/>
  <c r="W192" i="15"/>
  <c r="W182" i="15"/>
  <c r="Y170" i="15"/>
  <c r="M126" i="8" s="1"/>
  <c r="Y171" i="15"/>
  <c r="M127" i="8" s="1"/>
  <c r="Y172" i="15"/>
  <c r="M128" i="8" s="1"/>
  <c r="Y173" i="15"/>
  <c r="M129" i="8" s="1"/>
  <c r="Y174" i="15"/>
  <c r="M130" i="8" s="1"/>
  <c r="Y176" i="15"/>
  <c r="M132" i="8" s="1"/>
  <c r="Y177" i="15"/>
  <c r="M133" i="8" s="1"/>
  <c r="Y168" i="15"/>
  <c r="M124" i="8" s="1"/>
  <c r="W178" i="15"/>
  <c r="W169" i="15"/>
  <c r="W170" i="15"/>
  <c r="W171" i="15"/>
  <c r="W172" i="15"/>
  <c r="W173" i="15"/>
  <c r="W174" i="15"/>
  <c r="W175" i="15"/>
  <c r="W176" i="15"/>
  <c r="W177" i="15"/>
  <c r="W168" i="15"/>
  <c r="Y155" i="15"/>
  <c r="M114" i="8" s="1"/>
  <c r="Y156" i="15"/>
  <c r="M115" i="8" s="1"/>
  <c r="Y157" i="15"/>
  <c r="M116" i="8" s="1"/>
  <c r="Y158" i="15"/>
  <c r="M117" i="8" s="1"/>
  <c r="Y159" i="15"/>
  <c r="M118" i="8" s="1"/>
  <c r="Y160" i="15"/>
  <c r="M119" i="8" s="1"/>
  <c r="Y161" i="15"/>
  <c r="M120" i="8" s="1"/>
  <c r="Y162" i="15"/>
  <c r="M121" i="8" s="1"/>
  <c r="Y163" i="15"/>
  <c r="M122" i="8" s="1"/>
  <c r="Y154" i="15"/>
  <c r="M113" i="8" s="1"/>
  <c r="W155" i="15"/>
  <c r="W156" i="15"/>
  <c r="W157" i="15"/>
  <c r="W158" i="15"/>
  <c r="W159" i="15"/>
  <c r="W154" i="15"/>
  <c r="Y134" i="15"/>
  <c r="M103" i="8" s="1"/>
  <c r="Y135" i="15"/>
  <c r="M104" i="8" s="1"/>
  <c r="Y136" i="15"/>
  <c r="M105" i="8" s="1"/>
  <c r="Y137" i="15"/>
  <c r="M106" i="8" s="1"/>
  <c r="Y138" i="15"/>
  <c r="M107" i="8" s="1"/>
  <c r="Y139" i="15"/>
  <c r="M108" i="8" s="1"/>
  <c r="Y140" i="15"/>
  <c r="M109" i="8" s="1"/>
  <c r="Y141" i="15"/>
  <c r="M110" i="8" s="1"/>
  <c r="Y143" i="15"/>
  <c r="M112" i="8" s="1"/>
  <c r="Y133" i="15"/>
  <c r="M102" i="8" s="1"/>
  <c r="W134" i="15"/>
  <c r="W135" i="15"/>
  <c r="W136" i="15"/>
  <c r="W137" i="15"/>
  <c r="W138" i="15"/>
  <c r="W139" i="15"/>
  <c r="W140" i="15"/>
  <c r="W141" i="15"/>
  <c r="W142" i="15"/>
  <c r="W143" i="15"/>
  <c r="W133" i="15"/>
  <c r="W120" i="15"/>
  <c r="W121" i="15"/>
  <c r="W122" i="15"/>
  <c r="W123" i="15"/>
  <c r="W124" i="15"/>
  <c r="W125" i="15"/>
  <c r="W126" i="15"/>
  <c r="W127" i="15"/>
  <c r="W128" i="15"/>
  <c r="W129" i="15"/>
  <c r="W119" i="15"/>
  <c r="Y120" i="15"/>
  <c r="M92" i="8" s="1"/>
  <c r="Y121" i="15"/>
  <c r="M93" i="8" s="1"/>
  <c r="Y122" i="15"/>
  <c r="M94" i="8" s="1"/>
  <c r="Y124" i="15"/>
  <c r="M96" i="8" s="1"/>
  <c r="Y125" i="15"/>
  <c r="M97" i="8" s="1"/>
  <c r="Y126" i="15"/>
  <c r="M98" i="8" s="1"/>
  <c r="Y127" i="15"/>
  <c r="M99" i="8" s="1"/>
  <c r="Y128" i="15"/>
  <c r="M100" i="8" s="1"/>
  <c r="Y129" i="15"/>
  <c r="M101" i="8" s="1"/>
  <c r="Y119" i="15"/>
  <c r="M91" i="8" s="1"/>
  <c r="Y41" i="15"/>
  <c r="M44" i="8" s="1"/>
  <c r="Y60" i="15"/>
  <c r="M53" i="8" s="1"/>
  <c r="Y76" i="15"/>
  <c r="M66" i="8" s="1"/>
  <c r="Y72" i="15"/>
  <c r="M62" i="8" s="1"/>
  <c r="Y92" i="15"/>
  <c r="M79" i="8" s="1"/>
  <c r="Y85" i="15"/>
  <c r="M72" i="8" s="1"/>
  <c r="Y107" i="15"/>
  <c r="M82" i="8" s="1"/>
  <c r="Y106" i="15"/>
  <c r="M81" i="8" s="1"/>
  <c r="Y109" i="15"/>
  <c r="M84" i="8" s="1"/>
  <c r="Y110" i="15"/>
  <c r="M85" i="8" s="1"/>
  <c r="Y111" i="15"/>
  <c r="M86" i="8" s="1"/>
  <c r="Y112" i="15"/>
  <c r="M87" i="8" s="1"/>
  <c r="Y113" i="15"/>
  <c r="M88" i="8" s="1"/>
  <c r="Y114" i="15"/>
  <c r="M89" i="8" s="1"/>
  <c r="Y115" i="15"/>
  <c r="M90" i="8" s="1"/>
  <c r="Y105" i="15"/>
  <c r="M80" i="8" s="1"/>
  <c r="W106" i="15"/>
  <c r="W107" i="15"/>
  <c r="W108" i="15"/>
  <c r="W109" i="15"/>
  <c r="W110" i="15"/>
  <c r="W111" i="15"/>
  <c r="W112" i="15"/>
  <c r="W113" i="15"/>
  <c r="W114" i="15"/>
  <c r="W115" i="15"/>
  <c r="W105" i="15"/>
  <c r="Y91" i="15"/>
  <c r="M78" i="8" s="1"/>
  <c r="Y90" i="15"/>
  <c r="M77" i="8" s="1"/>
  <c r="Y89" i="15"/>
  <c r="M76" i="8" s="1"/>
  <c r="Y88" i="15"/>
  <c r="M75" i="8" s="1"/>
  <c r="Y87" i="15"/>
  <c r="M74" i="8" s="1"/>
  <c r="Y86" i="15"/>
  <c r="M73" i="8" s="1"/>
  <c r="Y84" i="15"/>
  <c r="M71" i="8" s="1"/>
  <c r="Y82" i="15"/>
  <c r="M69" i="8" s="1"/>
  <c r="Y81" i="15"/>
  <c r="M68" i="8" s="1"/>
  <c r="Y80" i="15"/>
  <c r="M67" i="8" s="1"/>
  <c r="W92" i="15"/>
  <c r="W91" i="15"/>
  <c r="W90" i="15"/>
  <c r="W89" i="15"/>
  <c r="W88" i="15"/>
  <c r="W87" i="15"/>
  <c r="W86" i="15"/>
  <c r="W85" i="15"/>
  <c r="W84" i="15"/>
  <c r="W83" i="15"/>
  <c r="W82" i="15"/>
  <c r="W81" i="15"/>
  <c r="W80" i="15"/>
  <c r="Y68" i="15"/>
  <c r="M58" i="8" s="1"/>
  <c r="Y67" i="15"/>
  <c r="M57" i="8" s="1"/>
  <c r="Y69" i="15"/>
  <c r="M59" i="8" s="1"/>
  <c r="Y70" i="15"/>
  <c r="M60" i="8" s="1"/>
  <c r="Y71" i="15"/>
  <c r="M61" i="8" s="1"/>
  <c r="Y73" i="15"/>
  <c r="M63" i="8" s="1"/>
  <c r="Y74" i="15"/>
  <c r="M64" i="8" s="1"/>
  <c r="Y75" i="15"/>
  <c r="M65" i="8" s="1"/>
  <c r="Y66" i="15"/>
  <c r="M56" i="8" s="1"/>
  <c r="Y62" i="15"/>
  <c r="M55" i="8" s="1"/>
  <c r="Y61" i="15"/>
  <c r="M54" i="8" s="1"/>
  <c r="Y59" i="15"/>
  <c r="M52" i="8" s="1"/>
  <c r="Y58" i="15"/>
  <c r="M51" i="8" s="1"/>
  <c r="Y57" i="15"/>
  <c r="M50" i="8" s="1"/>
  <c r="Y56" i="15"/>
  <c r="M49" i="8" s="1"/>
  <c r="Y55" i="15"/>
  <c r="M48" i="8" s="1"/>
  <c r="Y54" i="15"/>
  <c r="M47" i="8" s="1"/>
  <c r="Y53" i="15"/>
  <c r="M46" i="8" s="1"/>
  <c r="Y52" i="15"/>
  <c r="M45" i="8" s="1"/>
  <c r="Y37" i="15"/>
  <c r="M40" i="8" s="1"/>
  <c r="Y40" i="15"/>
  <c r="M43" i="8" s="1"/>
  <c r="Y39" i="15"/>
  <c r="M42" i="8" s="1"/>
  <c r="Y38" i="15"/>
  <c r="M41" i="8" s="1"/>
  <c r="Y36" i="15"/>
  <c r="M39" i="8" s="1"/>
  <c r="Y35" i="15"/>
  <c r="M38" i="8" s="1"/>
  <c r="Y34" i="15"/>
  <c r="M37" i="8" s="1"/>
  <c r="Y33" i="15"/>
  <c r="M36" i="8" s="1"/>
  <c r="Y32" i="15"/>
  <c r="M35" i="8" s="1"/>
  <c r="Y31" i="15"/>
  <c r="M34" i="8" s="1"/>
  <c r="Y27" i="15"/>
  <c r="M33" i="8" s="1"/>
  <c r="Y3" i="15"/>
  <c r="M12" i="8" s="1"/>
  <c r="O12" i="8" s="1"/>
  <c r="W13" i="15"/>
  <c r="W12" i="15"/>
  <c r="W11" i="15"/>
  <c r="W10" i="15"/>
  <c r="W9" i="15"/>
  <c r="W8" i="15"/>
  <c r="W7" i="15"/>
  <c r="W6" i="15"/>
  <c r="W5" i="15"/>
  <c r="W4" i="15"/>
  <c r="W3" i="15"/>
  <c r="W27" i="15"/>
  <c r="W26" i="15"/>
  <c r="W25" i="15"/>
  <c r="W24" i="15"/>
  <c r="W23" i="15"/>
  <c r="W22" i="15"/>
  <c r="W21" i="15"/>
  <c r="W20" i="15"/>
  <c r="W19" i="15"/>
  <c r="W18" i="15"/>
  <c r="W17" i="15"/>
  <c r="W41" i="15"/>
  <c r="W40" i="15"/>
  <c r="W39" i="15"/>
  <c r="W38" i="15"/>
  <c r="W37" i="15"/>
  <c r="W36" i="15"/>
  <c r="W35" i="15"/>
  <c r="W34" i="15"/>
  <c r="W33" i="15"/>
  <c r="W32" i="15"/>
  <c r="W31" i="15"/>
  <c r="W62" i="15"/>
  <c r="W61" i="15"/>
  <c r="W60" i="15"/>
  <c r="W59" i="15"/>
  <c r="W58" i="15"/>
  <c r="W57" i="15"/>
  <c r="W56" i="15"/>
  <c r="W55" i="15"/>
  <c r="W54" i="15"/>
  <c r="W53" i="15"/>
  <c r="W52" i="15"/>
  <c r="W71" i="15"/>
  <c r="W68" i="15"/>
  <c r="W74" i="15"/>
  <c r="W76" i="15"/>
  <c r="W75" i="15"/>
  <c r="W73" i="15"/>
  <c r="W72" i="15"/>
  <c r="W70" i="15"/>
  <c r="W69" i="15"/>
  <c r="W67" i="15"/>
  <c r="W66" i="15"/>
  <c r="Y19" i="15"/>
  <c r="M25" i="8" s="1"/>
  <c r="Y20" i="15"/>
  <c r="M26" i="8" s="1"/>
  <c r="Y21" i="15"/>
  <c r="M27" i="8" s="1"/>
  <c r="Y22" i="15"/>
  <c r="M28" i="8" s="1"/>
  <c r="Y23" i="15"/>
  <c r="M29" i="8" s="1"/>
  <c r="Y24" i="15"/>
  <c r="M30" i="8" s="1"/>
  <c r="Y25" i="15"/>
  <c r="M31" i="8" s="1"/>
  <c r="Y26" i="15"/>
  <c r="M32" i="8" s="1"/>
  <c r="Y17" i="15"/>
  <c r="M23" i="8" s="1"/>
  <c r="Y4" i="15"/>
  <c r="M13" i="8" s="1"/>
  <c r="Y5" i="15"/>
  <c r="M14" i="8" s="1"/>
  <c r="Y6" i="15"/>
  <c r="M15" i="8" s="1"/>
  <c r="Y7" i="15"/>
  <c r="M16" i="8" s="1"/>
  <c r="Y8" i="15"/>
  <c r="M17" i="8" s="1"/>
  <c r="Y9" i="15"/>
  <c r="M18" i="8" s="1"/>
  <c r="Y10" i="15"/>
  <c r="M19" i="8" s="1"/>
  <c r="Y11" i="15"/>
  <c r="M20" i="8" s="1"/>
  <c r="Y12" i="15"/>
  <c r="M21" i="8" s="1"/>
  <c r="Y13" i="15"/>
  <c r="M22" i="8" s="1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99" i="8"/>
  <c r="Q100" i="8"/>
  <c r="Q101" i="8"/>
  <c r="Q102" i="8"/>
  <c r="Q103" i="8"/>
  <c r="Q104" i="8"/>
  <c r="Q105" i="8"/>
  <c r="Q106" i="8"/>
  <c r="Q107" i="8"/>
  <c r="Q108" i="8"/>
  <c r="Q109" i="8"/>
  <c r="Q110" i="8"/>
  <c r="Q111" i="8"/>
  <c r="Q112" i="8"/>
  <c r="Q113" i="8"/>
  <c r="Q114" i="8"/>
  <c r="Q115" i="8"/>
  <c r="Q116" i="8"/>
  <c r="Q117" i="8"/>
  <c r="Q118" i="8"/>
  <c r="Q119" i="8"/>
  <c r="Q120" i="8"/>
  <c r="Q121" i="8"/>
  <c r="Q122" i="8"/>
  <c r="Q123" i="8"/>
  <c r="Q124" i="8"/>
  <c r="Q125" i="8"/>
  <c r="Q126" i="8"/>
  <c r="Q127" i="8"/>
  <c r="Q128" i="8"/>
  <c r="Q129" i="8"/>
  <c r="Q130" i="8"/>
  <c r="Q131" i="8"/>
  <c r="Q132" i="8"/>
  <c r="Q133" i="8"/>
  <c r="Q134" i="8"/>
  <c r="Q135" i="8"/>
  <c r="Q136" i="8"/>
  <c r="Q137" i="8"/>
  <c r="Q138" i="8"/>
  <c r="Q139" i="8"/>
  <c r="Q140" i="8"/>
  <c r="Q141" i="8"/>
  <c r="Q142" i="8"/>
  <c r="Q143" i="8"/>
  <c r="Q144" i="8"/>
  <c r="Q145" i="8"/>
  <c r="Q146" i="8"/>
  <c r="Q147" i="8"/>
  <c r="Q148" i="8"/>
  <c r="Q149" i="8"/>
  <c r="Q150" i="8"/>
  <c r="Q151" i="8"/>
  <c r="Q152" i="8"/>
  <c r="Q153" i="8"/>
  <c r="Q154" i="8"/>
  <c r="Q155" i="8"/>
  <c r="Q156" i="8"/>
  <c r="Q157" i="8"/>
  <c r="Q158" i="8"/>
  <c r="Q12" i="8"/>
  <c r="O170" i="8" l="1"/>
  <c r="P170" i="8" s="1"/>
  <c r="O162" i="8"/>
  <c r="P162" i="8" s="1"/>
  <c r="O166" i="8"/>
  <c r="P166" i="8" s="1"/>
  <c r="O174" i="8"/>
  <c r="P174" i="8" s="1"/>
  <c r="O168" i="8"/>
  <c r="P168" i="8" s="1"/>
  <c r="N173" i="8"/>
  <c r="P173" i="8" s="1"/>
  <c r="O176" i="8"/>
  <c r="P176" i="8" s="1"/>
  <c r="O160" i="8"/>
  <c r="P160" i="8" s="1"/>
  <c r="N165" i="8"/>
  <c r="P165" i="8" s="1"/>
  <c r="N12" i="8"/>
  <c r="P12" i="8" s="1"/>
  <c r="O175" i="8"/>
  <c r="P175" i="8" s="1"/>
  <c r="O167" i="8"/>
  <c r="P167" i="8" s="1"/>
  <c r="O159" i="8"/>
  <c r="P159" i="8" s="1"/>
  <c r="O172" i="8"/>
  <c r="P172" i="8" s="1"/>
  <c r="O164" i="8"/>
  <c r="P164" i="8" s="1"/>
  <c r="O177" i="8"/>
  <c r="P177" i="8" s="1"/>
  <c r="O169" i="8"/>
  <c r="P169" i="8" s="1"/>
  <c r="O161" i="8"/>
  <c r="P161" i="8" s="1"/>
  <c r="O171" i="8"/>
  <c r="P171" i="8" s="1"/>
  <c r="O163" i="8"/>
  <c r="P163" i="8" s="1"/>
  <c r="O140" i="8"/>
  <c r="O148" i="8"/>
  <c r="O145" i="8"/>
  <c r="N153" i="8"/>
  <c r="O150" i="8"/>
  <c r="O158" i="8"/>
  <c r="O143" i="8"/>
  <c r="O156" i="8"/>
  <c r="N137" i="8"/>
  <c r="N151" i="8"/>
  <c r="N158" i="8"/>
  <c r="N156" i="8"/>
  <c r="N154" i="8"/>
  <c r="P154" i="8" s="1"/>
  <c r="N152" i="8"/>
  <c r="P152" i="8" s="1"/>
  <c r="N150" i="8"/>
  <c r="N148" i="8"/>
  <c r="N147" i="8"/>
  <c r="P147" i="8" s="1"/>
  <c r="N145" i="8"/>
  <c r="N143" i="8"/>
  <c r="N142" i="8"/>
  <c r="P142" i="8" s="1"/>
  <c r="N141" i="8"/>
  <c r="P141" i="8" s="1"/>
  <c r="N140" i="8"/>
  <c r="N139" i="8"/>
  <c r="P139" i="8" s="1"/>
  <c r="N138" i="8"/>
  <c r="P138" i="8" s="1"/>
  <c r="O157" i="8"/>
  <c r="P157" i="8" s="1"/>
  <c r="O155" i="8"/>
  <c r="P155" i="8" s="1"/>
  <c r="O153" i="8"/>
  <c r="O151" i="8"/>
  <c r="O149" i="8"/>
  <c r="P149" i="8" s="1"/>
  <c r="O146" i="8"/>
  <c r="P146" i="8" s="1"/>
  <c r="O144" i="8"/>
  <c r="P144" i="8" s="1"/>
  <c r="O137" i="8"/>
  <c r="P140" i="8" l="1"/>
  <c r="P148" i="8"/>
  <c r="P153" i="8"/>
  <c r="P137" i="8"/>
  <c r="P151" i="8"/>
  <c r="P143" i="8"/>
  <c r="P158" i="8"/>
  <c r="P145" i="8"/>
  <c r="P150" i="8"/>
  <c r="P156" i="8"/>
  <c r="O128" i="8"/>
  <c r="O129" i="8"/>
  <c r="O130" i="8"/>
  <c r="O131" i="8"/>
  <c r="O132" i="8"/>
  <c r="O133" i="8"/>
  <c r="N127" i="8"/>
  <c r="N121" i="8"/>
  <c r="O122" i="8"/>
  <c r="O123" i="8"/>
  <c r="N124" i="8"/>
  <c r="O125" i="8"/>
  <c r="O126" i="8"/>
  <c r="N107" i="8"/>
  <c r="N23" i="8"/>
  <c r="N73" i="8"/>
  <c r="N75" i="8"/>
  <c r="N79" i="8"/>
  <c r="N59" i="8"/>
  <c r="N63" i="8"/>
  <c r="N65" i="8"/>
  <c r="N67" i="8"/>
  <c r="N69" i="8"/>
  <c r="N57" i="8"/>
  <c r="N43" i="8"/>
  <c r="N45" i="8"/>
  <c r="N47" i="8"/>
  <c r="N53" i="8"/>
  <c r="N55" i="8"/>
  <c r="N31" i="8"/>
  <c r="N33" i="8"/>
  <c r="N35" i="8"/>
  <c r="N37" i="8"/>
  <c r="N41" i="8"/>
  <c r="N27" i="8"/>
  <c r="N13" i="8"/>
  <c r="N15" i="8"/>
  <c r="N21" i="8"/>
  <c r="N25" i="8"/>
  <c r="N119" i="8" l="1"/>
  <c r="N123" i="8"/>
  <c r="P123" i="8" s="1"/>
  <c r="N77" i="8"/>
  <c r="N85" i="8"/>
  <c r="N93" i="8"/>
  <c r="N131" i="8"/>
  <c r="P131" i="8" s="1"/>
  <c r="N111" i="8"/>
  <c r="N115" i="8"/>
  <c r="O124" i="8"/>
  <c r="P124" i="8" s="1"/>
  <c r="N101" i="8"/>
  <c r="N105" i="8"/>
  <c r="N130" i="8"/>
  <c r="P130" i="8" s="1"/>
  <c r="O127" i="8"/>
  <c r="P127" i="8" s="1"/>
  <c r="N125" i="8"/>
  <c r="P125" i="8" s="1"/>
  <c r="N128" i="8"/>
  <c r="P128" i="8" s="1"/>
  <c r="O121" i="8"/>
  <c r="P121" i="8" s="1"/>
  <c r="N133" i="8"/>
  <c r="P133" i="8" s="1"/>
  <c r="N132" i="8"/>
  <c r="P132" i="8" s="1"/>
  <c r="N129" i="8"/>
  <c r="P129" i="8" s="1"/>
  <c r="N122" i="8"/>
  <c r="P122" i="8" s="1"/>
  <c r="N126" i="8"/>
  <c r="P126" i="8" s="1"/>
  <c r="N109" i="8"/>
  <c r="N113" i="8"/>
  <c r="N117" i="8"/>
  <c r="N95" i="8"/>
  <c r="N99" i="8"/>
  <c r="N103" i="8"/>
  <c r="N39" i="8"/>
  <c r="N87" i="8"/>
  <c r="N91" i="8"/>
  <c r="N61" i="8"/>
  <c r="N83" i="8"/>
  <c r="N71" i="8"/>
  <c r="N29" i="8"/>
  <c r="O33" i="8"/>
  <c r="P33" i="8" s="1"/>
  <c r="N51" i="8"/>
  <c r="N19" i="8"/>
  <c r="O25" i="8"/>
  <c r="P25" i="8" s="1"/>
  <c r="N134" i="8"/>
  <c r="O134" i="8"/>
  <c r="N136" i="8"/>
  <c r="O136" i="8"/>
  <c r="O135" i="8"/>
  <c r="N135" i="8"/>
  <c r="O57" i="8"/>
  <c r="P57" i="8" s="1"/>
  <c r="O65" i="8"/>
  <c r="P65" i="8" s="1"/>
  <c r="N89" i="8"/>
  <c r="O89" i="8"/>
  <c r="N97" i="8"/>
  <c r="O97" i="8"/>
  <c r="N49" i="8"/>
  <c r="O49" i="8"/>
  <c r="N17" i="8"/>
  <c r="O17" i="8"/>
  <c r="N81" i="8"/>
  <c r="O81" i="8"/>
  <c r="O41" i="8"/>
  <c r="P41" i="8" s="1"/>
  <c r="O73" i="8"/>
  <c r="P73" i="8" s="1"/>
  <c r="O105" i="8"/>
  <c r="O21" i="8"/>
  <c r="P21" i="8" s="1"/>
  <c r="O37" i="8"/>
  <c r="P37" i="8" s="1"/>
  <c r="O53" i="8"/>
  <c r="P53" i="8" s="1"/>
  <c r="O69" i="8"/>
  <c r="P69" i="8" s="1"/>
  <c r="O85" i="8"/>
  <c r="O101" i="8"/>
  <c r="O13" i="8"/>
  <c r="P13" i="8" s="1"/>
  <c r="O29" i="8"/>
  <c r="O45" i="8"/>
  <c r="P45" i="8" s="1"/>
  <c r="O61" i="8"/>
  <c r="O77" i="8"/>
  <c r="O93" i="8"/>
  <c r="O109" i="8"/>
  <c r="O18" i="8"/>
  <c r="N18" i="8"/>
  <c r="O34" i="8"/>
  <c r="N34" i="8"/>
  <c r="O50" i="8"/>
  <c r="N50" i="8"/>
  <c r="N80" i="8"/>
  <c r="O80" i="8"/>
  <c r="N96" i="8"/>
  <c r="O96" i="8"/>
  <c r="N112" i="8"/>
  <c r="O112" i="8"/>
  <c r="N120" i="8"/>
  <c r="O120" i="8"/>
  <c r="O22" i="8"/>
  <c r="N22" i="8"/>
  <c r="N36" i="8"/>
  <c r="O36" i="8"/>
  <c r="N52" i="8"/>
  <c r="O52" i="8"/>
  <c r="N68" i="8"/>
  <c r="O68" i="8"/>
  <c r="O86" i="8"/>
  <c r="N86" i="8"/>
  <c r="O102" i="8"/>
  <c r="N102" i="8"/>
  <c r="N24" i="8"/>
  <c r="O24" i="8"/>
  <c r="O26" i="8"/>
  <c r="N26" i="8"/>
  <c r="N40" i="8"/>
  <c r="O40" i="8"/>
  <c r="O42" i="8"/>
  <c r="N42" i="8"/>
  <c r="N56" i="8"/>
  <c r="O56" i="8"/>
  <c r="O58" i="8"/>
  <c r="N58" i="8"/>
  <c r="N72" i="8"/>
  <c r="O72" i="8"/>
  <c r="O74" i="8"/>
  <c r="N74" i="8"/>
  <c r="N88" i="8"/>
  <c r="O88" i="8"/>
  <c r="O90" i="8"/>
  <c r="N90" i="8"/>
  <c r="N104" i="8"/>
  <c r="O104" i="8"/>
  <c r="O106" i="8"/>
  <c r="N106" i="8"/>
  <c r="N116" i="8"/>
  <c r="O116" i="8"/>
  <c r="N16" i="8"/>
  <c r="O16" i="8"/>
  <c r="N32" i="8"/>
  <c r="O32" i="8"/>
  <c r="N48" i="8"/>
  <c r="O48" i="8"/>
  <c r="N64" i="8"/>
  <c r="O64" i="8"/>
  <c r="O66" i="8"/>
  <c r="N66" i="8"/>
  <c r="O82" i="8"/>
  <c r="N82" i="8"/>
  <c r="O98" i="8"/>
  <c r="N98" i="8"/>
  <c r="N20" i="8"/>
  <c r="O20" i="8"/>
  <c r="O38" i="8"/>
  <c r="N38" i="8"/>
  <c r="O54" i="8"/>
  <c r="N54" i="8"/>
  <c r="O70" i="8"/>
  <c r="N70" i="8"/>
  <c r="N84" i="8"/>
  <c r="O84" i="8"/>
  <c r="N100" i="8"/>
  <c r="O100" i="8"/>
  <c r="O114" i="8"/>
  <c r="N114" i="8"/>
  <c r="O14" i="8"/>
  <c r="N14" i="8"/>
  <c r="N28" i="8"/>
  <c r="O28" i="8"/>
  <c r="O30" i="8"/>
  <c r="N30" i="8"/>
  <c r="N44" i="8"/>
  <c r="O44" i="8"/>
  <c r="O46" i="8"/>
  <c r="N46" i="8"/>
  <c r="N60" i="8"/>
  <c r="O60" i="8"/>
  <c r="O62" i="8"/>
  <c r="N62" i="8"/>
  <c r="N76" i="8"/>
  <c r="O76" i="8"/>
  <c r="O78" i="8"/>
  <c r="N78" i="8"/>
  <c r="N92" i="8"/>
  <c r="O92" i="8"/>
  <c r="O94" i="8"/>
  <c r="N94" i="8"/>
  <c r="N108" i="8"/>
  <c r="O108" i="8"/>
  <c r="O110" i="8"/>
  <c r="N110" i="8"/>
  <c r="O118" i="8"/>
  <c r="N118" i="8"/>
  <c r="O113" i="8"/>
  <c r="O117" i="8"/>
  <c r="O119" i="8"/>
  <c r="O15" i="8"/>
  <c r="P15" i="8" s="1"/>
  <c r="O19" i="8"/>
  <c r="O23" i="8"/>
  <c r="P23" i="8" s="1"/>
  <c r="O27" i="8"/>
  <c r="P27" i="8" s="1"/>
  <c r="O31" i="8"/>
  <c r="P31" i="8" s="1"/>
  <c r="O35" i="8"/>
  <c r="P35" i="8" s="1"/>
  <c r="O39" i="8"/>
  <c r="O43" i="8"/>
  <c r="P43" i="8" s="1"/>
  <c r="O47" i="8"/>
  <c r="P47" i="8" s="1"/>
  <c r="O51" i="8"/>
  <c r="O55" i="8"/>
  <c r="P55" i="8" s="1"/>
  <c r="O59" i="8"/>
  <c r="P59" i="8" s="1"/>
  <c r="O63" i="8"/>
  <c r="P63" i="8" s="1"/>
  <c r="O67" i="8"/>
  <c r="P67" i="8" s="1"/>
  <c r="O71" i="8"/>
  <c r="O75" i="8"/>
  <c r="P75" i="8" s="1"/>
  <c r="O79" i="8"/>
  <c r="P79" i="8" s="1"/>
  <c r="O83" i="8"/>
  <c r="O87" i="8"/>
  <c r="O91" i="8"/>
  <c r="O95" i="8"/>
  <c r="O99" i="8"/>
  <c r="O103" i="8"/>
  <c r="O107" i="8"/>
  <c r="P107" i="8" s="1"/>
  <c r="O111" i="8"/>
  <c r="O115" i="8"/>
  <c r="P87" i="8" l="1"/>
  <c r="P71" i="8"/>
  <c r="P119" i="8"/>
  <c r="P93" i="8"/>
  <c r="P115" i="8"/>
  <c r="P85" i="8"/>
  <c r="P77" i="8"/>
  <c r="P83" i="8"/>
  <c r="P101" i="8"/>
  <c r="P105" i="8"/>
  <c r="P111" i="8"/>
  <c r="P95" i="8"/>
  <c r="P91" i="8"/>
  <c r="P29" i="8"/>
  <c r="P117" i="8"/>
  <c r="P99" i="8"/>
  <c r="P113" i="8"/>
  <c r="P109" i="8"/>
  <c r="P103" i="8"/>
  <c r="P39" i="8"/>
  <c r="P61" i="8"/>
  <c r="P51" i="8"/>
  <c r="P19" i="8"/>
  <c r="P134" i="8"/>
  <c r="P135" i="8"/>
  <c r="P136" i="8"/>
  <c r="P17" i="8"/>
  <c r="P97" i="8"/>
  <c r="P78" i="8"/>
  <c r="P62" i="8"/>
  <c r="P46" i="8"/>
  <c r="P30" i="8"/>
  <c r="P14" i="8"/>
  <c r="P54" i="8"/>
  <c r="P82" i="8"/>
  <c r="P81" i="8"/>
  <c r="P49" i="8"/>
  <c r="P89" i="8"/>
  <c r="P108" i="8"/>
  <c r="P92" i="8"/>
  <c r="P76" i="8"/>
  <c r="P60" i="8"/>
  <c r="P44" i="8"/>
  <c r="P28" i="8"/>
  <c r="P100" i="8"/>
  <c r="P48" i="8"/>
  <c r="P94" i="8"/>
  <c r="P110" i="8"/>
  <c r="P114" i="8"/>
  <c r="P116" i="8"/>
  <c r="P104" i="8"/>
  <c r="P88" i="8"/>
  <c r="P72" i="8"/>
  <c r="P56" i="8"/>
  <c r="P40" i="8"/>
  <c r="P24" i="8"/>
  <c r="P52" i="8"/>
  <c r="P112" i="8"/>
  <c r="P80" i="8"/>
  <c r="P98" i="8"/>
  <c r="P66" i="8"/>
  <c r="P68" i="8"/>
  <c r="P36" i="8"/>
  <c r="P120" i="8"/>
  <c r="P96" i="8"/>
  <c r="P70" i="8"/>
  <c r="P118" i="8"/>
  <c r="P38" i="8"/>
  <c r="P84" i="8"/>
  <c r="P20" i="8"/>
  <c r="P64" i="8"/>
  <c r="P32" i="8"/>
  <c r="P106" i="8"/>
  <c r="P90" i="8"/>
  <c r="P74" i="8"/>
  <c r="P58" i="8"/>
  <c r="P42" i="8"/>
  <c r="P26" i="8"/>
  <c r="P102" i="8"/>
  <c r="P50" i="8"/>
  <c r="P18" i="8"/>
  <c r="P16" i="8"/>
  <c r="P86" i="8"/>
  <c r="P22" i="8"/>
  <c r="P34" i="8"/>
  <c r="S22" i="16" l="1"/>
  <c r="S42" i="16"/>
  <c r="B4" i="16"/>
  <c r="B4" i="17"/>
  <c r="AA11" i="19"/>
  <c r="AA7" i="19"/>
  <c r="AA20" i="19"/>
  <c r="AA24" i="19"/>
  <c r="AA28" i="19"/>
  <c r="AA32" i="19"/>
  <c r="AA5" i="19"/>
  <c r="AA13" i="19"/>
  <c r="AA9" i="19"/>
  <c r="AA18" i="19"/>
  <c r="AA26" i="19"/>
  <c r="AA30" i="19"/>
  <c r="AA34" i="19"/>
  <c r="S58" i="16"/>
  <c r="AA4" i="17"/>
  <c r="B7" i="19"/>
  <c r="B20" i="16"/>
  <c r="S26" i="16"/>
  <c r="B12" i="17"/>
  <c r="B14" i="18"/>
  <c r="S46" i="16"/>
  <c r="S68" i="16"/>
  <c r="AA17" i="18"/>
  <c r="B24" i="16"/>
  <c r="B44" i="16"/>
  <c r="B12" i="16"/>
  <c r="S30" i="16"/>
  <c r="S8" i="16"/>
  <c r="S44" i="16"/>
  <c r="B16" i="17"/>
  <c r="B36" i="17"/>
  <c r="AA34" i="17"/>
  <c r="B18" i="18"/>
  <c r="AA22" i="17"/>
  <c r="AA23" i="18"/>
  <c r="B15" i="19"/>
  <c r="B9" i="19"/>
  <c r="AA16" i="17"/>
  <c r="AA12" i="18"/>
  <c r="B48" i="16"/>
  <c r="S36" i="16"/>
  <c r="B6" i="17"/>
  <c r="AA4" i="18"/>
  <c r="AA27" i="18"/>
  <c r="B68" i="16"/>
  <c r="S12" i="16"/>
  <c r="S56" i="16"/>
  <c r="B20" i="17"/>
  <c r="B32" i="17"/>
  <c r="B8" i="17"/>
  <c r="AA38" i="17"/>
  <c r="B27" i="18"/>
  <c r="B33" i="18"/>
  <c r="B19" i="19"/>
  <c r="B28" i="19"/>
  <c r="B32" i="16"/>
  <c r="B26" i="16"/>
  <c r="B58" i="16"/>
  <c r="S38" i="16"/>
  <c r="S16" i="16"/>
  <c r="S52" i="16"/>
  <c r="B34" i="16"/>
  <c r="AA26" i="17"/>
  <c r="AA33" i="18"/>
  <c r="B26" i="19"/>
  <c r="B72" i="16"/>
  <c r="S64" i="16"/>
  <c r="AA30" i="17"/>
  <c r="B6" i="16"/>
  <c r="B62" i="16"/>
  <c r="AA36" i="17"/>
  <c r="B23" i="18"/>
  <c r="AA6" i="18"/>
  <c r="B5" i="19"/>
  <c r="B32" i="19"/>
  <c r="B11" i="19"/>
  <c r="B14" i="16"/>
  <c r="B54" i="16"/>
  <c r="B70" i="16"/>
  <c r="B66" i="16"/>
  <c r="S48" i="16"/>
  <c r="S70" i="16"/>
  <c r="S76" i="16"/>
  <c r="AA14" i="17"/>
  <c r="AA24" i="17"/>
  <c r="B8" i="18"/>
  <c r="AA10" i="18"/>
  <c r="AA10" i="17"/>
  <c r="B28" i="16"/>
  <c r="S18" i="16"/>
  <c r="AA18" i="17"/>
  <c r="AA14" i="18"/>
  <c r="B31" i="18"/>
  <c r="B24" i="19"/>
  <c r="S62" i="16"/>
  <c r="B14" i="17"/>
  <c r="S74" i="16"/>
  <c r="AA32" i="17"/>
  <c r="B16" i="18"/>
  <c r="B10" i="18"/>
  <c r="AA25" i="18"/>
  <c r="B13" i="19"/>
  <c r="B42" i="16"/>
  <c r="B64" i="16"/>
  <c r="S32" i="16"/>
  <c r="S10" i="16"/>
  <c r="S20" i="16"/>
  <c r="B18" i="17"/>
  <c r="B34" i="17"/>
  <c r="B18" i="16"/>
  <c r="B74" i="16"/>
  <c r="S66" i="16"/>
  <c r="AA28" i="17"/>
  <c r="B4" i="18"/>
  <c r="B22" i="16"/>
  <c r="B52" i="16"/>
  <c r="S28" i="16"/>
  <c r="S6" i="16"/>
  <c r="AA21" i="18"/>
  <c r="B17" i="19"/>
  <c r="AA29" i="18"/>
  <c r="B30" i="16"/>
  <c r="B8" i="16"/>
  <c r="B60" i="16"/>
  <c r="B50" i="16"/>
  <c r="S14" i="16"/>
  <c r="S54" i="16"/>
  <c r="S60" i="16"/>
  <c r="B30" i="17"/>
  <c r="AA8" i="17"/>
  <c r="B25" i="18"/>
  <c r="B12" i="18"/>
  <c r="B21" i="19"/>
  <c r="B30" i="19"/>
  <c r="B28" i="17"/>
  <c r="S24" i="16"/>
  <c r="B10" i="17"/>
  <c r="AA6" i="17"/>
  <c r="AA31" i="18"/>
  <c r="AA20" i="17"/>
  <c r="B20" i="18"/>
  <c r="B29" i="18"/>
  <c r="B56" i="16"/>
  <c r="S4" i="16"/>
  <c r="S34" i="16"/>
  <c r="S50" i="16"/>
  <c r="S72" i="16"/>
  <c r="B26" i="17"/>
  <c r="AA12" i="17"/>
  <c r="B38" i="17"/>
  <c r="B6" i="18"/>
  <c r="AA8" i="18"/>
  <c r="AA19" i="18"/>
  <c r="B34" i="19"/>
  <c r="B38" i="16"/>
  <c r="B16" i="16"/>
  <c r="B10" i="16"/>
  <c r="B76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oukaryo</author>
  </authors>
  <commentList>
    <comment ref="L2" authorId="0" shapeId="0" xr:uid="{C9839512-DF50-41E9-9DEA-1AE9C16A3DE2}">
      <text>
        <r>
          <rPr>
            <b/>
            <sz val="9"/>
            <color indexed="81"/>
            <rFont val="MS P ゴシック"/>
            <family val="3"/>
            <charset val="128"/>
          </rPr>
          <t>oukaryo: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6" authorId="0" shapeId="0" xr:uid="{3ACEFB3B-0DF9-44D2-BCAC-CDE0E85C643D}">
      <text>
        <r>
          <rPr>
            <b/>
            <sz val="9"/>
            <color indexed="81"/>
            <rFont val="MS P ゴシック"/>
            <family val="3"/>
            <charset val="128"/>
          </rPr>
          <t>oukaryo: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30" authorId="0" shapeId="0" xr:uid="{E1A9F5DA-29D1-4A02-844E-1B870747014F}">
      <text>
        <r>
          <rPr>
            <b/>
            <sz val="9"/>
            <color indexed="81"/>
            <rFont val="MS P ゴシック"/>
            <family val="3"/>
            <charset val="128"/>
          </rPr>
          <t>oukaryo: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51" authorId="0" shapeId="0" xr:uid="{7D4DD927-1CE4-480D-905D-C9B220395CE3}">
      <text>
        <r>
          <rPr>
            <b/>
            <sz val="9"/>
            <color indexed="81"/>
            <rFont val="MS P ゴシック"/>
            <family val="3"/>
            <charset val="128"/>
          </rPr>
          <t>oukaryo: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65" authorId="0" shapeId="0" xr:uid="{09A1C167-0393-475E-AECB-B37A622F0339}">
      <text>
        <r>
          <rPr>
            <b/>
            <sz val="9"/>
            <color indexed="81"/>
            <rFont val="MS P ゴシック"/>
            <family val="3"/>
            <charset val="128"/>
          </rPr>
          <t>oukaryo: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79" authorId="0" shapeId="0" xr:uid="{E37B02B7-1D84-4AB3-8CBE-9D4691ED2F04}">
      <text>
        <r>
          <rPr>
            <b/>
            <sz val="9"/>
            <color indexed="81"/>
            <rFont val="MS P ゴシック"/>
            <family val="3"/>
            <charset val="128"/>
          </rPr>
          <t>oukaryo: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04" authorId="0" shapeId="0" xr:uid="{56849DEF-60FE-4FA2-A8FA-06A671D375FE}">
      <text>
        <r>
          <rPr>
            <b/>
            <sz val="9"/>
            <color indexed="81"/>
            <rFont val="MS P ゴシック"/>
            <family val="3"/>
            <charset val="128"/>
          </rPr>
          <t>oukaryo: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18" authorId="0" shapeId="0" xr:uid="{F851464B-DD91-4908-8E75-13DD46BFD3BA}">
      <text>
        <r>
          <rPr>
            <b/>
            <sz val="9"/>
            <color indexed="81"/>
            <rFont val="MS P ゴシック"/>
            <family val="3"/>
            <charset val="128"/>
          </rPr>
          <t>oukaryo: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32" authorId="0" shapeId="0" xr:uid="{7FD243F6-1ED9-4835-8F89-26E6D5A32640}">
      <text>
        <r>
          <rPr>
            <b/>
            <sz val="9"/>
            <color indexed="81"/>
            <rFont val="MS P ゴシック"/>
            <family val="3"/>
            <charset val="128"/>
          </rPr>
          <t>oukaryo: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53" authorId="0" shapeId="0" xr:uid="{5B220591-8010-4AB2-B51D-81E78991C464}">
      <text>
        <r>
          <rPr>
            <b/>
            <sz val="9"/>
            <color indexed="81"/>
            <rFont val="MS P ゴシック"/>
            <family val="3"/>
            <charset val="128"/>
          </rPr>
          <t>oukaryo: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67" authorId="0" shapeId="0" xr:uid="{4993888C-0F4F-4DA4-B165-BCA6F8701662}">
      <text>
        <r>
          <rPr>
            <b/>
            <sz val="9"/>
            <color indexed="81"/>
            <rFont val="MS P ゴシック"/>
            <family val="3"/>
            <charset val="128"/>
          </rPr>
          <t>oukaryo: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81" authorId="0" shapeId="0" xr:uid="{689897D6-84FC-4B1C-94B4-EBF604BE45A8}">
      <text>
        <r>
          <rPr>
            <b/>
            <sz val="9"/>
            <color indexed="81"/>
            <rFont val="MS P ゴシック"/>
            <family val="3"/>
            <charset val="128"/>
          </rPr>
          <t>oukaryo: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05" authorId="0" shapeId="0" xr:uid="{6CDF791A-D003-4580-B439-FBBE178CE5E0}">
      <text>
        <r>
          <rPr>
            <b/>
            <sz val="9"/>
            <color indexed="81"/>
            <rFont val="MS P ゴシック"/>
            <family val="3"/>
            <charset val="128"/>
          </rPr>
          <t>oukaryo: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19" authorId="0" shapeId="0" xr:uid="{720C5C0C-3513-4D37-BCB6-CEF2F2306219}">
      <text>
        <r>
          <rPr>
            <b/>
            <sz val="9"/>
            <color indexed="81"/>
            <rFont val="MS P ゴシック"/>
            <family val="3"/>
            <charset val="128"/>
          </rPr>
          <t>oukaryo: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234" authorId="0" shapeId="0" xr:uid="{A53CABD3-47F6-469C-9509-B7E9D34C455A}">
      <text>
        <r>
          <rPr>
            <b/>
            <sz val="9"/>
            <color indexed="81"/>
            <rFont val="MS P ゴシック"/>
            <family val="3"/>
            <charset val="128"/>
          </rPr>
          <t>oukaryo: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<sst xmlns="http://schemas.openxmlformats.org/spreadsheetml/2006/main" count="1951" uniqueCount="943">
  <si>
    <t>ヨ　ネ　ッ　ク　ス　杯</t>
    <rPh sb="10" eb="11">
      <t>ハイ</t>
    </rPh>
    <phoneticPr fontId="1"/>
  </si>
  <si>
    <t>ナガセケンコー杯</t>
    <rPh sb="7" eb="8">
      <t>ハイ</t>
    </rPh>
    <phoneticPr fontId="1"/>
  </si>
  <si>
    <t>2</t>
    <phoneticPr fontId="1"/>
  </si>
  <si>
    <t>3</t>
    <phoneticPr fontId="1"/>
  </si>
  <si>
    <t>1</t>
    <phoneticPr fontId="1"/>
  </si>
  <si>
    <t>※空いてきたコートは練習試合をして下さい。</t>
    <phoneticPr fontId="1"/>
  </si>
  <si>
    <t>8</t>
    <phoneticPr fontId="1"/>
  </si>
  <si>
    <t>※表彰式ベスト8まで　　</t>
    <rPh sb="1" eb="4">
      <t>ヒョウショウシキ</t>
    </rPh>
    <phoneticPr fontId="1"/>
  </si>
  <si>
    <t>7</t>
    <phoneticPr fontId="1"/>
  </si>
  <si>
    <t>5</t>
    <phoneticPr fontId="1"/>
  </si>
  <si>
    <t>6</t>
    <phoneticPr fontId="1"/>
  </si>
  <si>
    <t>‐14‐</t>
    <phoneticPr fontId="1"/>
  </si>
  <si>
    <t>※表彰はベスト４まで　　</t>
    <rPh sb="1" eb="3">
      <t>ヒョウショウ</t>
    </rPh>
    <phoneticPr fontId="1"/>
  </si>
  <si>
    <t>‐15‐</t>
    <phoneticPr fontId="1"/>
  </si>
  <si>
    <t>会場【まほろば健康パーク10面 】</t>
    <phoneticPr fontId="1"/>
  </si>
  <si>
    <t>2-1</t>
    <phoneticPr fontId="1"/>
  </si>
  <si>
    <t>5-3</t>
    <phoneticPr fontId="1"/>
  </si>
  <si>
    <t>4-2</t>
    <phoneticPr fontId="1"/>
  </si>
  <si>
    <t>4-1</t>
    <phoneticPr fontId="1"/>
  </si>
  <si>
    <t>5-2</t>
    <phoneticPr fontId="1"/>
  </si>
  <si>
    <t>6-3</t>
    <phoneticPr fontId="1"/>
  </si>
  <si>
    <t>4</t>
    <phoneticPr fontId="1"/>
  </si>
  <si>
    <t>8-2</t>
    <phoneticPr fontId="1"/>
  </si>
  <si>
    <t>7-1</t>
    <phoneticPr fontId="1"/>
  </si>
  <si>
    <t>9-3</t>
    <phoneticPr fontId="1"/>
  </si>
  <si>
    <t>9-2</t>
    <phoneticPr fontId="1"/>
  </si>
  <si>
    <t>8-1</t>
    <phoneticPr fontId="1"/>
  </si>
  <si>
    <t>5-1</t>
    <phoneticPr fontId="1"/>
  </si>
  <si>
    <t>6-2</t>
    <phoneticPr fontId="1"/>
  </si>
  <si>
    <t>7-3</t>
    <phoneticPr fontId="1"/>
  </si>
  <si>
    <t>6-1</t>
    <phoneticPr fontId="1"/>
  </si>
  <si>
    <t>7-2</t>
    <phoneticPr fontId="1"/>
  </si>
  <si>
    <t>8-3</t>
    <phoneticPr fontId="1"/>
  </si>
  <si>
    <t>4-3</t>
    <phoneticPr fontId="1"/>
  </si>
  <si>
    <t>2-2</t>
    <phoneticPr fontId="1"/>
  </si>
  <si>
    <t>9-1</t>
    <phoneticPr fontId="1"/>
  </si>
  <si>
    <t>2-3</t>
    <phoneticPr fontId="1"/>
  </si>
  <si>
    <t>1-1</t>
    <phoneticPr fontId="1"/>
  </si>
  <si>
    <t>3-1</t>
    <phoneticPr fontId="1"/>
  </si>
  <si>
    <t>1-2</t>
    <phoneticPr fontId="1"/>
  </si>
  <si>
    <t>3-2</t>
    <phoneticPr fontId="1"/>
  </si>
  <si>
    <t>1-3</t>
    <phoneticPr fontId="1"/>
  </si>
  <si>
    <t>3-3</t>
    <phoneticPr fontId="1"/>
  </si>
  <si>
    <t>-4</t>
    <phoneticPr fontId="1"/>
  </si>
  <si>
    <t>-5</t>
    <phoneticPr fontId="1"/>
  </si>
  <si>
    <t>-6</t>
    <phoneticPr fontId="1"/>
  </si>
  <si>
    <t>7-9</t>
    <phoneticPr fontId="1"/>
  </si>
  <si>
    <t>10-8</t>
    <phoneticPr fontId="1"/>
  </si>
  <si>
    <t>9-7</t>
    <phoneticPr fontId="1"/>
  </si>
  <si>
    <t>10-6</t>
    <phoneticPr fontId="1"/>
  </si>
  <si>
    <t>10-10</t>
    <phoneticPr fontId="1"/>
  </si>
  <si>
    <t>9-9</t>
    <phoneticPr fontId="1"/>
  </si>
  <si>
    <t>7-10</t>
    <phoneticPr fontId="1"/>
  </si>
  <si>
    <t>8-10</t>
    <phoneticPr fontId="1"/>
  </si>
  <si>
    <t>9-10</t>
    <phoneticPr fontId="1"/>
  </si>
  <si>
    <t>10-9</t>
    <phoneticPr fontId="1"/>
  </si>
  <si>
    <t>9-6</t>
    <phoneticPr fontId="1"/>
  </si>
  <si>
    <t>7-11</t>
    <phoneticPr fontId="1"/>
  </si>
  <si>
    <t>10-7</t>
    <phoneticPr fontId="1"/>
  </si>
  <si>
    <t>9-8</t>
    <phoneticPr fontId="1"/>
  </si>
  <si>
    <t>8-9</t>
    <phoneticPr fontId="1"/>
  </si>
  <si>
    <t>10-5</t>
    <phoneticPr fontId="1"/>
  </si>
  <si>
    <t>8-7</t>
    <phoneticPr fontId="1"/>
  </si>
  <si>
    <t>7-5</t>
    <phoneticPr fontId="1"/>
  </si>
  <si>
    <t>10-3</t>
    <phoneticPr fontId="1"/>
  </si>
  <si>
    <t>8-6</t>
    <phoneticPr fontId="1"/>
  </si>
  <si>
    <t>7-8</t>
    <phoneticPr fontId="1"/>
  </si>
  <si>
    <t>9-4</t>
    <phoneticPr fontId="1"/>
  </si>
  <si>
    <t>10-4</t>
    <phoneticPr fontId="1"/>
  </si>
  <si>
    <t>8-8</t>
    <phoneticPr fontId="1"/>
  </si>
  <si>
    <t>7-6</t>
    <phoneticPr fontId="1"/>
  </si>
  <si>
    <t>10-2</t>
    <phoneticPr fontId="1"/>
  </si>
  <si>
    <t>8-5</t>
    <phoneticPr fontId="1"/>
  </si>
  <si>
    <t>7-7</t>
    <phoneticPr fontId="1"/>
  </si>
  <si>
    <t>9-5</t>
    <phoneticPr fontId="1"/>
  </si>
  <si>
    <t>4-10</t>
    <phoneticPr fontId="1"/>
  </si>
  <si>
    <t>6-8</t>
    <phoneticPr fontId="1"/>
  </si>
  <si>
    <t>5-9</t>
    <phoneticPr fontId="1"/>
  </si>
  <si>
    <t>6-10</t>
    <phoneticPr fontId="1"/>
  </si>
  <si>
    <t>10-1</t>
    <phoneticPr fontId="1"/>
  </si>
  <si>
    <t>6-9</t>
    <phoneticPr fontId="1"/>
  </si>
  <si>
    <t>4-11</t>
    <phoneticPr fontId="1"/>
  </si>
  <si>
    <t>7-4</t>
    <phoneticPr fontId="1"/>
  </si>
  <si>
    <t>5-8</t>
    <phoneticPr fontId="1"/>
  </si>
  <si>
    <t>5-10</t>
    <phoneticPr fontId="1"/>
  </si>
  <si>
    <t>6-11</t>
    <phoneticPr fontId="1"/>
  </si>
  <si>
    <t>2-10</t>
    <phoneticPr fontId="1"/>
  </si>
  <si>
    <t>4-5</t>
    <phoneticPr fontId="1"/>
  </si>
  <si>
    <t>1-7</t>
    <phoneticPr fontId="1"/>
  </si>
  <si>
    <t>5-7</t>
    <phoneticPr fontId="1"/>
  </si>
  <si>
    <t>4-6</t>
    <phoneticPr fontId="1"/>
  </si>
  <si>
    <t>2-7</t>
    <phoneticPr fontId="1"/>
  </si>
  <si>
    <t>6-7</t>
    <phoneticPr fontId="1"/>
  </si>
  <si>
    <t>-3</t>
    <phoneticPr fontId="1"/>
  </si>
  <si>
    <t>-2</t>
    <phoneticPr fontId="1"/>
  </si>
  <si>
    <t>21-1</t>
    <phoneticPr fontId="1"/>
  </si>
  <si>
    <t>22-1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</si>
  <si>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</si>
  <si>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</si>
  <si>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</si>
  <si>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</si>
  <si>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26</t>
    <phoneticPr fontId="1"/>
  </si>
  <si>
    <t>27</t>
    <phoneticPr fontId="1"/>
  </si>
  <si>
    <t>13-1</t>
    <phoneticPr fontId="1"/>
  </si>
  <si>
    <t>13</t>
    <phoneticPr fontId="1"/>
  </si>
  <si>
    <t>14</t>
    <phoneticPr fontId="1"/>
  </si>
  <si>
    <t>16</t>
    <phoneticPr fontId="1"/>
  </si>
  <si>
    <t>17</t>
    <phoneticPr fontId="1"/>
  </si>
  <si>
    <t>25</t>
    <phoneticPr fontId="1"/>
  </si>
  <si>
    <t>-7</t>
    <phoneticPr fontId="1"/>
  </si>
  <si>
    <t>勝点</t>
    <rPh sb="0" eb="1">
      <t>カツ</t>
    </rPh>
    <rPh sb="1" eb="2">
      <t>テン</t>
    </rPh>
    <phoneticPr fontId="13"/>
  </si>
  <si>
    <t>負点</t>
    <rPh sb="0" eb="1">
      <t>マ</t>
    </rPh>
    <rPh sb="1" eb="2">
      <t>テン</t>
    </rPh>
    <phoneticPr fontId="13"/>
  </si>
  <si>
    <t>勝Ｇ</t>
    <rPh sb="0" eb="1">
      <t>カ</t>
    </rPh>
    <phoneticPr fontId="13"/>
  </si>
  <si>
    <t>負Ｇ</t>
    <rPh sb="0" eb="1">
      <t>マ</t>
    </rPh>
    <phoneticPr fontId="13"/>
  </si>
  <si>
    <t>順位</t>
    <rPh sb="0" eb="2">
      <t>ジュンイ</t>
    </rPh>
    <phoneticPr fontId="1"/>
  </si>
  <si>
    <t>順位</t>
    <rPh sb="0" eb="2">
      <t>ジュンイ</t>
    </rPh>
    <phoneticPr fontId="13"/>
  </si>
  <si>
    <t>参照（VLOOKUP)</t>
    <rPh sb="0" eb="2">
      <t>サンショウ</t>
    </rPh>
    <phoneticPr fontId="13"/>
  </si>
  <si>
    <t>数式</t>
    <rPh sb="0" eb="2">
      <t>スウシキ</t>
    </rPh>
    <phoneticPr fontId="13"/>
  </si>
  <si>
    <t>2次リーグ</t>
    <rPh sb="1" eb="2">
      <t>ジ</t>
    </rPh>
    <phoneticPr fontId="13"/>
  </si>
  <si>
    <t>トーナメント</t>
    <phoneticPr fontId="13"/>
  </si>
  <si>
    <t>コート</t>
    <phoneticPr fontId="13"/>
  </si>
  <si>
    <t>No.</t>
    <phoneticPr fontId="13"/>
  </si>
  <si>
    <t>学校名</t>
    <rPh sb="0" eb="2">
      <t>ガッコウ</t>
    </rPh>
    <rPh sb="2" eb="3">
      <t>メイ</t>
    </rPh>
    <phoneticPr fontId="13"/>
  </si>
  <si>
    <t>クラス</t>
    <phoneticPr fontId="13"/>
  </si>
  <si>
    <t>ヨネックス杯</t>
    <rPh sb="5" eb="6">
      <t>ハイ</t>
    </rPh>
    <phoneticPr fontId="13"/>
  </si>
  <si>
    <t>Y</t>
    <phoneticPr fontId="13"/>
  </si>
  <si>
    <t>会長杯</t>
    <rPh sb="0" eb="2">
      <t>カイチョウ</t>
    </rPh>
    <rPh sb="2" eb="3">
      <t>ハイ</t>
    </rPh>
    <phoneticPr fontId="13"/>
  </si>
  <si>
    <t>K</t>
    <phoneticPr fontId="13"/>
  </si>
  <si>
    <t>2次リーグに変更が生じた時は下記の2次リーグの入る場所を直して下さい。↓</t>
    <rPh sb="1" eb="2">
      <t>ジ</t>
    </rPh>
    <rPh sb="6" eb="8">
      <t>ヘンコウ</t>
    </rPh>
    <rPh sb="9" eb="10">
      <t>ショウ</t>
    </rPh>
    <rPh sb="12" eb="13">
      <t>トキ</t>
    </rPh>
    <rPh sb="14" eb="16">
      <t>カキ</t>
    </rPh>
    <rPh sb="18" eb="19">
      <t>ジ</t>
    </rPh>
    <rPh sb="23" eb="24">
      <t>ハイ</t>
    </rPh>
    <rPh sb="25" eb="27">
      <t>バショ</t>
    </rPh>
    <rPh sb="28" eb="29">
      <t>ナオ</t>
    </rPh>
    <rPh sb="31" eb="32">
      <t>クダ</t>
    </rPh>
    <phoneticPr fontId="13"/>
  </si>
  <si>
    <t>トーナメントに変更が生じた時は下記のトーナメントの入る場所を直して下さい。↓</t>
    <rPh sb="7" eb="9">
      <t>ヘンコウ</t>
    </rPh>
    <rPh sb="10" eb="11">
      <t>ショウ</t>
    </rPh>
    <rPh sb="13" eb="14">
      <t>トキ</t>
    </rPh>
    <rPh sb="15" eb="17">
      <t>カキ</t>
    </rPh>
    <rPh sb="25" eb="26">
      <t>ハイ</t>
    </rPh>
    <rPh sb="27" eb="29">
      <t>バショ</t>
    </rPh>
    <rPh sb="30" eb="31">
      <t>ナオ</t>
    </rPh>
    <rPh sb="33" eb="34">
      <t>クダ</t>
    </rPh>
    <phoneticPr fontId="13"/>
  </si>
  <si>
    <t>ナガセケンコー杯</t>
    <rPh sb="7" eb="8">
      <t>ハイ</t>
    </rPh>
    <phoneticPr fontId="13"/>
  </si>
  <si>
    <t>N</t>
    <phoneticPr fontId="13"/>
  </si>
  <si>
    <t>1次結果</t>
    <rPh sb="1" eb="2">
      <t>ジ</t>
    </rPh>
    <rPh sb="2" eb="4">
      <t>ケッカ</t>
    </rPh>
    <phoneticPr fontId="13"/>
  </si>
  <si>
    <t>結果</t>
    <rPh sb="0" eb="2">
      <t>ケッカ</t>
    </rPh>
    <phoneticPr fontId="13"/>
  </si>
  <si>
    <t>順位</t>
    <rPh sb="0" eb="1">
      <t>ジュン</t>
    </rPh>
    <rPh sb="1" eb="2">
      <t>イ</t>
    </rPh>
    <phoneticPr fontId="13"/>
  </si>
  <si>
    <t>1-1</t>
  </si>
  <si>
    <t>Y</t>
  </si>
  <si>
    <t>4-5</t>
  </si>
  <si>
    <t>3-3</t>
  </si>
  <si>
    <t>1-9</t>
  </si>
  <si>
    <t>5-1</t>
  </si>
  <si>
    <t>3-10</t>
  </si>
  <si>
    <t>2-8</t>
  </si>
  <si>
    <t>1-5</t>
  </si>
  <si>
    <t>4-7</t>
  </si>
  <si>
    <t>5-7</t>
  </si>
  <si>
    <t>3-1</t>
  </si>
  <si>
    <t>7-1</t>
  </si>
  <si>
    <t>2-4</t>
  </si>
  <si>
    <t>1-3</t>
  </si>
  <si>
    <t>6-2</t>
  </si>
  <si>
    <t>4-2</t>
  </si>
  <si>
    <t>1-11</t>
  </si>
  <si>
    <t>5-5</t>
  </si>
  <si>
    <t>4-9</t>
  </si>
  <si>
    <t>2-6</t>
  </si>
  <si>
    <t>1-7</t>
  </si>
  <si>
    <t>3-8</t>
  </si>
  <si>
    <t>5-3</t>
  </si>
  <si>
    <t>2-10</t>
  </si>
  <si>
    <t>4-3</t>
  </si>
  <si>
    <t>3-5</t>
  </si>
  <si>
    <t>8-2</t>
  </si>
  <si>
    <t>2-2</t>
  </si>
  <si>
    <t>1-2</t>
  </si>
  <si>
    <t>4-6</t>
  </si>
  <si>
    <t>3-4</t>
  </si>
  <si>
    <t>1-10</t>
  </si>
  <si>
    <t>5-2</t>
  </si>
  <si>
    <t>4-10</t>
  </si>
  <si>
    <t>2-7</t>
  </si>
  <si>
    <t>1-6</t>
  </si>
  <si>
    <t>4-8</t>
  </si>
  <si>
    <t>3-7</t>
  </si>
  <si>
    <t>2-11</t>
  </si>
  <si>
    <t>3-2</t>
  </si>
  <si>
    <t>8-1</t>
  </si>
  <si>
    <t>2-3</t>
  </si>
  <si>
    <t>1-4</t>
  </si>
  <si>
    <t>7-2</t>
  </si>
  <si>
    <t>4-1</t>
  </si>
  <si>
    <t>5-6</t>
  </si>
  <si>
    <t>6-1</t>
  </si>
  <si>
    <t>2-5</t>
  </si>
  <si>
    <t>1-8</t>
  </si>
  <si>
    <t>3-9</t>
  </si>
  <si>
    <t>5-4</t>
  </si>
  <si>
    <t>2-9</t>
  </si>
  <si>
    <t>4-4</t>
  </si>
  <si>
    <t>3-6</t>
  </si>
  <si>
    <t>2-1</t>
  </si>
  <si>
    <t>8-6</t>
  </si>
  <si>
    <t>6-5</t>
  </si>
  <si>
    <t>6-3</t>
  </si>
  <si>
    <t>7-6</t>
  </si>
  <si>
    <t>5-9</t>
  </si>
  <si>
    <t>7-5</t>
  </si>
  <si>
    <t>8-3</t>
  </si>
  <si>
    <t>8-4</t>
  </si>
  <si>
    <t>6-7</t>
  </si>
  <si>
    <t>4-11</t>
  </si>
  <si>
    <t>3-11</t>
  </si>
  <si>
    <t>8-7</t>
  </si>
  <si>
    <t>7-4</t>
  </si>
  <si>
    <t>5-10</t>
  </si>
  <si>
    <t>6-6</t>
  </si>
  <si>
    <t>5-8</t>
  </si>
  <si>
    <t>8-5</t>
  </si>
  <si>
    <t>7-3</t>
  </si>
  <si>
    <t>6-4</t>
  </si>
  <si>
    <t>7-7</t>
  </si>
  <si>
    <t>7-10</t>
  </si>
  <si>
    <t>6-8</t>
  </si>
  <si>
    <t>8-10</t>
  </si>
  <si>
    <t>7-11</t>
  </si>
  <si>
    <t>8-8</t>
  </si>
  <si>
    <t>6-9</t>
  </si>
  <si>
    <t>7-9</t>
  </si>
  <si>
    <t>6-10</t>
  </si>
  <si>
    <t>6-11</t>
  </si>
  <si>
    <t>7-8</t>
  </si>
  <si>
    <t>8-9</t>
  </si>
  <si>
    <t>↓　ここは触らないで下さい。</t>
    <rPh sb="5" eb="6">
      <t>サワ</t>
    </rPh>
    <rPh sb="10" eb="11">
      <t>クダ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</si>
  <si>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</si>
  <si>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</si>
  <si>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リーグNo.</t>
    <phoneticPr fontId="1"/>
  </si>
  <si>
    <t>9-1</t>
  </si>
  <si>
    <t>9-2</t>
  </si>
  <si>
    <t>9-3</t>
  </si>
  <si>
    <t>9-4</t>
  </si>
  <si>
    <t>9-5</t>
  </si>
  <si>
    <t>9-6</t>
  </si>
  <si>
    <t>9-7</t>
  </si>
  <si>
    <t>9-8</t>
  </si>
  <si>
    <t>9-9</t>
  </si>
  <si>
    <t>9-10</t>
  </si>
  <si>
    <t>10-1</t>
  </si>
  <si>
    <t>10-2</t>
  </si>
  <si>
    <t>10-3</t>
  </si>
  <si>
    <t>10-4</t>
  </si>
  <si>
    <t>10-5</t>
  </si>
  <si>
    <t>10-6</t>
  </si>
  <si>
    <t>10-7</t>
  </si>
  <si>
    <t>10-8</t>
  </si>
  <si>
    <t>10-9</t>
  </si>
  <si>
    <t>10-10</t>
  </si>
  <si>
    <t>1次リーグ</t>
    <rPh sb="1" eb="2">
      <t>ジ</t>
    </rPh>
    <phoneticPr fontId="13"/>
  </si>
  <si>
    <t>ダイドードリンコ杯</t>
    <rPh sb="8" eb="9">
      <t>ハイ</t>
    </rPh>
    <phoneticPr fontId="1"/>
  </si>
  <si>
    <t>D</t>
    <phoneticPr fontId="1"/>
  </si>
  <si>
    <t>Y</t>
    <phoneticPr fontId="1"/>
  </si>
  <si>
    <t>K</t>
    <phoneticPr fontId="1"/>
  </si>
  <si>
    <t>N</t>
    <phoneticPr fontId="1"/>
  </si>
  <si>
    <t>8-4</t>
    <phoneticPr fontId="1"/>
  </si>
  <si>
    <t>23-1</t>
    <phoneticPr fontId="1"/>
  </si>
  <si>
    <t>5-4</t>
    <phoneticPr fontId="1"/>
  </si>
  <si>
    <t>6-4</t>
    <phoneticPr fontId="1"/>
  </si>
  <si>
    <t>24-1</t>
    <phoneticPr fontId="1"/>
  </si>
  <si>
    <t>3-4</t>
    <phoneticPr fontId="1"/>
  </si>
  <si>
    <t>2-4</t>
    <phoneticPr fontId="1"/>
  </si>
  <si>
    <t>25-1</t>
    <phoneticPr fontId="1"/>
  </si>
  <si>
    <t>2-9</t>
    <phoneticPr fontId="1"/>
  </si>
  <si>
    <t>2-8</t>
    <phoneticPr fontId="1"/>
  </si>
  <si>
    <t>26-1</t>
    <phoneticPr fontId="1"/>
  </si>
  <si>
    <t>3-8</t>
    <phoneticPr fontId="1"/>
  </si>
  <si>
    <t>3-11</t>
    <phoneticPr fontId="1"/>
  </si>
  <si>
    <t>1-6</t>
    <phoneticPr fontId="1"/>
  </si>
  <si>
    <t>3-5</t>
    <phoneticPr fontId="1"/>
  </si>
  <si>
    <t>27-1</t>
    <phoneticPr fontId="1"/>
  </si>
  <si>
    <t>1-9</t>
    <phoneticPr fontId="1"/>
  </si>
  <si>
    <t>6-5</t>
    <phoneticPr fontId="1"/>
  </si>
  <si>
    <t>28</t>
    <phoneticPr fontId="1"/>
  </si>
  <si>
    <t>5-5</t>
    <phoneticPr fontId="1"/>
  </si>
  <si>
    <t>28-1</t>
    <phoneticPr fontId="1"/>
  </si>
  <si>
    <t>4-9</t>
    <phoneticPr fontId="1"/>
  </si>
  <si>
    <t>14-1</t>
    <phoneticPr fontId="1"/>
  </si>
  <si>
    <t>1-5</t>
    <phoneticPr fontId="1"/>
  </si>
  <si>
    <t>2-5</t>
    <phoneticPr fontId="1"/>
  </si>
  <si>
    <t>4-8</t>
    <phoneticPr fontId="1"/>
  </si>
  <si>
    <t>4-7</t>
    <phoneticPr fontId="1"/>
  </si>
  <si>
    <t>15</t>
    <phoneticPr fontId="1"/>
  </si>
  <si>
    <t>15-1</t>
    <phoneticPr fontId="1"/>
  </si>
  <si>
    <t>3-9</t>
    <phoneticPr fontId="1"/>
  </si>
  <si>
    <t>2-11</t>
    <phoneticPr fontId="1"/>
  </si>
  <si>
    <t>16-1</t>
    <phoneticPr fontId="1"/>
  </si>
  <si>
    <t>1-4</t>
    <phoneticPr fontId="1"/>
  </si>
  <si>
    <t>18</t>
    <phoneticPr fontId="1"/>
  </si>
  <si>
    <t>4-4</t>
    <phoneticPr fontId="1"/>
  </si>
  <si>
    <t>17-1</t>
    <phoneticPr fontId="1"/>
  </si>
  <si>
    <t>5-6</t>
    <phoneticPr fontId="1"/>
  </si>
  <si>
    <t>6-6</t>
    <phoneticPr fontId="1"/>
  </si>
  <si>
    <t>9</t>
    <phoneticPr fontId="1"/>
  </si>
  <si>
    <t>10</t>
    <phoneticPr fontId="1"/>
  </si>
  <si>
    <t>1-8</t>
    <phoneticPr fontId="1"/>
  </si>
  <si>
    <t>11-1</t>
    <phoneticPr fontId="1"/>
  </si>
  <si>
    <t>18-1</t>
    <phoneticPr fontId="1"/>
  </si>
  <si>
    <t>3-7</t>
    <phoneticPr fontId="1"/>
  </si>
  <si>
    <t>3-10</t>
    <phoneticPr fontId="1"/>
  </si>
  <si>
    <t>2-6</t>
    <phoneticPr fontId="1"/>
  </si>
  <si>
    <t>3-6</t>
    <phoneticPr fontId="1"/>
  </si>
  <si>
    <t>12-1</t>
    <phoneticPr fontId="1"/>
  </si>
  <si>
    <t>11</t>
    <phoneticPr fontId="1"/>
  </si>
  <si>
    <t>19-1</t>
    <phoneticPr fontId="1"/>
  </si>
  <si>
    <t>1-10</t>
    <phoneticPr fontId="1"/>
  </si>
  <si>
    <t>19</t>
    <phoneticPr fontId="1"/>
  </si>
  <si>
    <t>12</t>
    <phoneticPr fontId="1"/>
  </si>
  <si>
    <t>20</t>
    <phoneticPr fontId="1"/>
  </si>
  <si>
    <t>12-2</t>
    <phoneticPr fontId="1"/>
  </si>
  <si>
    <t>20-1</t>
    <phoneticPr fontId="1"/>
  </si>
  <si>
    <t>‐13‐</t>
    <phoneticPr fontId="1"/>
  </si>
  <si>
    <t>会　　長　　杯</t>
    <phoneticPr fontId="1"/>
  </si>
  <si>
    <t>11-2</t>
    <phoneticPr fontId="1"/>
  </si>
  <si>
    <t>19</t>
  </si>
  <si>
    <t>4</t>
  </si>
  <si>
    <t>20</t>
  </si>
  <si>
    <t>5</t>
  </si>
  <si>
    <t>21</t>
  </si>
  <si>
    <t>6</t>
  </si>
  <si>
    <t>22</t>
  </si>
  <si>
    <t>23</t>
  </si>
  <si>
    <t>24</t>
  </si>
  <si>
    <t>13-2</t>
    <phoneticPr fontId="1"/>
  </si>
  <si>
    <t>25</t>
  </si>
  <si>
    <t>26</t>
  </si>
  <si>
    <t>27</t>
  </si>
  <si>
    <t>12</t>
  </si>
  <si>
    <t>28</t>
  </si>
  <si>
    <t>13</t>
  </si>
  <si>
    <t>29</t>
  </si>
  <si>
    <t>14</t>
  </si>
  <si>
    <t>30</t>
  </si>
  <si>
    <t>123</t>
    <phoneticPr fontId="1"/>
  </si>
  <si>
    <t>15</t>
  </si>
  <si>
    <t>31</t>
  </si>
  <si>
    <t>16</t>
  </si>
  <si>
    <t>32</t>
  </si>
  <si>
    <t>※準決勝・決勝は高商テニスコートで行います。</t>
    <rPh sb="1" eb="4">
      <t>ジュンケッショウ</t>
    </rPh>
    <rPh sb="5" eb="7">
      <t>ケッショウ</t>
    </rPh>
    <rPh sb="8" eb="9">
      <t>コウ</t>
    </rPh>
    <rPh sb="9" eb="10">
      <t>ショウ</t>
    </rPh>
    <rPh sb="17" eb="18">
      <t>オコナ</t>
    </rPh>
    <phoneticPr fontId="1"/>
  </si>
  <si>
    <t>13-5</t>
    <phoneticPr fontId="1"/>
  </si>
  <si>
    <t>11-5</t>
    <phoneticPr fontId="1"/>
  </si>
  <si>
    <t>13-3</t>
    <phoneticPr fontId="1"/>
  </si>
  <si>
    <t>12-4</t>
    <phoneticPr fontId="1"/>
  </si>
  <si>
    <t>11-3</t>
    <phoneticPr fontId="1"/>
  </si>
  <si>
    <t>13-4</t>
    <phoneticPr fontId="1"/>
  </si>
  <si>
    <t>11-4</t>
    <phoneticPr fontId="1"/>
  </si>
  <si>
    <t>12-3</t>
    <phoneticPr fontId="1"/>
  </si>
  <si>
    <t>12-5</t>
    <phoneticPr fontId="1"/>
  </si>
  <si>
    <t>会場【鴻ノ池コート9面 】</t>
    <rPh sb="3" eb="4">
      <t>オオトリ</t>
    </rPh>
    <rPh sb="5" eb="6">
      <t>イケ</t>
    </rPh>
    <rPh sb="10" eb="11">
      <t>メン</t>
    </rPh>
    <phoneticPr fontId="1"/>
  </si>
  <si>
    <t>12-10</t>
    <phoneticPr fontId="1"/>
  </si>
  <si>
    <t>9-11</t>
    <phoneticPr fontId="1"/>
  </si>
  <si>
    <t>12-8</t>
    <phoneticPr fontId="1"/>
  </si>
  <si>
    <t>11-7</t>
    <phoneticPr fontId="1"/>
  </si>
  <si>
    <t>13-6</t>
    <phoneticPr fontId="1"/>
  </si>
  <si>
    <t>13-9</t>
    <phoneticPr fontId="1"/>
  </si>
  <si>
    <t>11-9</t>
    <phoneticPr fontId="1"/>
  </si>
  <si>
    <t>12-7</t>
    <phoneticPr fontId="1"/>
  </si>
  <si>
    <t>13-10</t>
    <phoneticPr fontId="1"/>
  </si>
  <si>
    <t>12-6</t>
    <phoneticPr fontId="1"/>
  </si>
  <si>
    <t>12-9</t>
    <phoneticPr fontId="1"/>
  </si>
  <si>
    <t>11-8</t>
    <phoneticPr fontId="1"/>
  </si>
  <si>
    <t>13-7</t>
    <phoneticPr fontId="1"/>
  </si>
  <si>
    <t>456</t>
    <phoneticPr fontId="1"/>
  </si>
  <si>
    <t>11-6</t>
    <phoneticPr fontId="1"/>
  </si>
  <si>
    <t>11-10</t>
    <phoneticPr fontId="1"/>
  </si>
  <si>
    <t>13-8</t>
    <phoneticPr fontId="1"/>
  </si>
  <si>
    <t>　　予選リーグ</t>
    <rPh sb="2" eb="4">
      <t>ヨセン</t>
    </rPh>
    <phoneticPr fontId="13"/>
  </si>
  <si>
    <t>　</t>
    <phoneticPr fontId="13"/>
  </si>
  <si>
    <t>　　　　　　　　　　　　　　　　　　　　　</t>
    <phoneticPr fontId="13"/>
  </si>
  <si>
    <t>→</t>
    <phoneticPr fontId="13"/>
  </si>
  <si>
    <t>　　　　　　　　　　　　　　　　　　　　</t>
    <phoneticPr fontId="13"/>
  </si>
  <si>
    <t>-7-</t>
    <phoneticPr fontId="13"/>
  </si>
  <si>
    <t>13チームリーグ試合順</t>
    <phoneticPr fontId="13"/>
  </si>
  <si>
    <t xml:space="preserve">1-12 2-11 3-10 </t>
    <phoneticPr fontId="13"/>
  </si>
  <si>
    <t>4-9 5-8 6-7</t>
    <phoneticPr fontId="13"/>
  </si>
  <si>
    <t>11-13 1-10 2-9</t>
    <phoneticPr fontId="13"/>
  </si>
  <si>
    <t>3-8 4-7 5-6</t>
    <phoneticPr fontId="13"/>
  </si>
  <si>
    <t>10-12 9-13 1-8</t>
    <phoneticPr fontId="13"/>
  </si>
  <si>
    <t>2-7 3-6 4-5</t>
    <phoneticPr fontId="13"/>
  </si>
  <si>
    <t>9-11 8-12 7-13</t>
    <phoneticPr fontId="13"/>
  </si>
  <si>
    <t>1-6 2-5 3-4</t>
    <phoneticPr fontId="13"/>
  </si>
  <si>
    <t>8-10 7-11 6-12</t>
    <phoneticPr fontId="13"/>
  </si>
  <si>
    <t>5-13 1-4 2-3</t>
    <phoneticPr fontId="13"/>
  </si>
  <si>
    <t>7-9 6-10 5-11</t>
    <phoneticPr fontId="13"/>
  </si>
  <si>
    <t>4-12 3-13 1-2</t>
    <phoneticPr fontId="13"/>
  </si>
  <si>
    <t>6-8 5-9 4-10</t>
    <phoneticPr fontId="13"/>
  </si>
  <si>
    <t>3-11 2-12 1-13</t>
    <phoneticPr fontId="13"/>
  </si>
  <si>
    <t>5-7 4-8 3-9</t>
    <phoneticPr fontId="13"/>
  </si>
  <si>
    <t>2-10 1-11 12-13</t>
    <phoneticPr fontId="13"/>
  </si>
  <si>
    <t>4-6 3-7 2-8</t>
    <phoneticPr fontId="13"/>
  </si>
  <si>
    <t>1-9 10-13 11-12</t>
    <phoneticPr fontId="13"/>
  </si>
  <si>
    <t>3-5 2-6 1-7</t>
    <phoneticPr fontId="13"/>
  </si>
  <si>
    <t>8-13 9-12 10-11</t>
    <phoneticPr fontId="13"/>
  </si>
  <si>
    <t>2-4 1-5 6-13</t>
    <phoneticPr fontId="13"/>
  </si>
  <si>
    <t>7-12 8-11 9-10</t>
    <phoneticPr fontId="13"/>
  </si>
  <si>
    <t>1-3 4-13 5-12</t>
    <phoneticPr fontId="13"/>
  </si>
  <si>
    <t>6-11 7-10 8-9</t>
    <phoneticPr fontId="13"/>
  </si>
  <si>
    <t>2-13 3-12 4-11</t>
    <phoneticPr fontId="13"/>
  </si>
  <si>
    <t>最終 5-10 6-9 7-8</t>
    <rPh sb="0" eb="2">
      <t>サイシュウ</t>
    </rPh>
    <phoneticPr fontId="13"/>
  </si>
  <si>
    <t>11チームリーグ試合順</t>
    <phoneticPr fontId="13"/>
  </si>
  <si>
    <t>1-10 2-9 3-8</t>
    <phoneticPr fontId="13"/>
  </si>
  <si>
    <t>4-7 5-6 9-11</t>
    <phoneticPr fontId="13"/>
  </si>
  <si>
    <t xml:space="preserve"> 1-8 2-7 3-6</t>
    <phoneticPr fontId="13"/>
  </si>
  <si>
    <t>4-5 8-10 7-11</t>
    <phoneticPr fontId="13"/>
  </si>
  <si>
    <t>1-4 2-3 6-8</t>
    <phoneticPr fontId="13"/>
  </si>
  <si>
    <t>5-9 4-10 3-11</t>
  </si>
  <si>
    <t>1-2 5-7 4-8</t>
    <phoneticPr fontId="13"/>
  </si>
  <si>
    <t>3-9 2-10 1-11</t>
    <phoneticPr fontId="13"/>
  </si>
  <si>
    <t xml:space="preserve"> 4-6 3-7 2-8</t>
    <phoneticPr fontId="13"/>
  </si>
  <si>
    <t>1-9 10-11 3-5</t>
    <phoneticPr fontId="13"/>
  </si>
  <si>
    <t xml:space="preserve">2-6 1-7 8-11 </t>
    <phoneticPr fontId="13"/>
  </si>
  <si>
    <t>9-10 2-4 1-5</t>
    <phoneticPr fontId="13"/>
  </si>
  <si>
    <t xml:space="preserve"> 1-3 4-11 5-10</t>
    <phoneticPr fontId="13"/>
  </si>
  <si>
    <t>6-9 7-8 2-11</t>
    <phoneticPr fontId="13"/>
  </si>
  <si>
    <t>3-10 4-9 5-8</t>
    <phoneticPr fontId="13"/>
  </si>
  <si>
    <t>最終　 6-7</t>
    <rPh sb="0" eb="2">
      <t>サイシュウ</t>
    </rPh>
    <phoneticPr fontId="13"/>
  </si>
  <si>
    <t>-8-</t>
    <phoneticPr fontId="13"/>
  </si>
  <si>
    <t>10チームリーグ試合順</t>
    <phoneticPr fontId="13"/>
  </si>
  <si>
    <t>1-10 2-9 →3-8 4-7</t>
    <phoneticPr fontId="13"/>
  </si>
  <si>
    <t>5-6 1-9 →8-10 2-7</t>
    <phoneticPr fontId="13"/>
  </si>
  <si>
    <t>3-6 4-5 →1-8 7-9</t>
    <phoneticPr fontId="13"/>
  </si>
  <si>
    <t>6-10 2-5 →3-4 1-7</t>
    <phoneticPr fontId="13"/>
  </si>
  <si>
    <t>6-8 5-9 →4-10 2-3</t>
    <phoneticPr fontId="13"/>
  </si>
  <si>
    <t>1-6 5-7 →4-8 3-9</t>
    <phoneticPr fontId="13"/>
  </si>
  <si>
    <t>2-10 1-5 →4-6 3-7</t>
    <phoneticPr fontId="13"/>
  </si>
  <si>
    <t>2-8 9-10 →1-4 3-5</t>
    <phoneticPr fontId="13"/>
  </si>
  <si>
    <t>2-6 7-10 →8-9 1-3</t>
    <phoneticPr fontId="13"/>
  </si>
  <si>
    <t>2-4 5-10 →6-9 7-8</t>
    <phoneticPr fontId="13"/>
  </si>
  <si>
    <t>1-2 3-10 →4-9 5-8</t>
    <phoneticPr fontId="13"/>
  </si>
  <si>
    <t>最終　6-7</t>
    <rPh sb="0" eb="2">
      <t>サイシュウ</t>
    </rPh>
    <phoneticPr fontId="13"/>
  </si>
  <si>
    <t>-9-</t>
    <phoneticPr fontId="13"/>
  </si>
  <si>
    <t>3-8 4-7</t>
    <phoneticPr fontId="13"/>
  </si>
  <si>
    <t>3-6 4-5</t>
    <phoneticPr fontId="13"/>
  </si>
  <si>
    <t>6-8 5-9</t>
    <phoneticPr fontId="13"/>
  </si>
  <si>
    <t>4-8 3-9</t>
    <phoneticPr fontId="13"/>
  </si>
  <si>
    <t>4-6 3-7</t>
    <phoneticPr fontId="13"/>
  </si>
  <si>
    <t>8-9 1-3</t>
    <phoneticPr fontId="13"/>
  </si>
  <si>
    <t>6-9 7-8</t>
    <phoneticPr fontId="13"/>
  </si>
  <si>
    <t>4-9 5-8</t>
    <phoneticPr fontId="13"/>
  </si>
  <si>
    <t>最終 6-7</t>
    <rPh sb="0" eb="2">
      <t>サイシュウ</t>
    </rPh>
    <phoneticPr fontId="13"/>
  </si>
  <si>
    <t>-10-</t>
    <phoneticPr fontId="13"/>
  </si>
  <si>
    <t>5-6 9-11</t>
    <phoneticPr fontId="13"/>
  </si>
  <si>
    <t>1-8 2-7</t>
    <phoneticPr fontId="13"/>
  </si>
  <si>
    <t>8-10 7-11</t>
    <phoneticPr fontId="13"/>
  </si>
  <si>
    <t>3-4 7-9</t>
    <phoneticPr fontId="13"/>
  </si>
  <si>
    <t>6-10 5-11</t>
    <phoneticPr fontId="13"/>
  </si>
  <si>
    <t>1-4 2-3</t>
    <phoneticPr fontId="13"/>
  </si>
  <si>
    <t>4-10 3-11</t>
    <phoneticPr fontId="13"/>
  </si>
  <si>
    <t>1-2 5-7</t>
    <phoneticPr fontId="13"/>
  </si>
  <si>
    <t>2-10 1-11</t>
    <phoneticPr fontId="13"/>
  </si>
  <si>
    <t>2-8 1-9</t>
    <phoneticPr fontId="13"/>
  </si>
  <si>
    <t>10-11 3-5</t>
    <phoneticPr fontId="13"/>
  </si>
  <si>
    <t>2-6 1-7</t>
    <phoneticPr fontId="13"/>
  </si>
  <si>
    <t>8-11 9-10</t>
    <phoneticPr fontId="13"/>
  </si>
  <si>
    <t>2-4 1-5</t>
    <phoneticPr fontId="13"/>
  </si>
  <si>
    <t>6-11 7-10</t>
    <phoneticPr fontId="13"/>
  </si>
  <si>
    <t>4-11 5-10</t>
    <phoneticPr fontId="13"/>
  </si>
  <si>
    <t>2-11 3-10</t>
    <phoneticPr fontId="13"/>
  </si>
  <si>
    <t>-11-</t>
    <phoneticPr fontId="13"/>
  </si>
  <si>
    <t>9-11</t>
  </si>
  <si>
    <t>13-1</t>
  </si>
  <si>
    <t>13-2</t>
  </si>
  <si>
    <t>13-3</t>
  </si>
  <si>
    <t>13-4</t>
  </si>
  <si>
    <t>13-5</t>
  </si>
  <si>
    <t>13-6</t>
  </si>
  <si>
    <t>13-7</t>
  </si>
  <si>
    <t>13-8</t>
  </si>
  <si>
    <t>13-9</t>
  </si>
  <si>
    <t>13-10</t>
  </si>
  <si>
    <t>11-1</t>
  </si>
  <si>
    <t>11-2</t>
  </si>
  <si>
    <t>11-3</t>
  </si>
  <si>
    <t>11-4</t>
  </si>
  <si>
    <t>11-5</t>
  </si>
  <si>
    <t>11-6</t>
  </si>
  <si>
    <t>11-7</t>
  </si>
  <si>
    <t>11-8</t>
  </si>
  <si>
    <t>11-9</t>
  </si>
  <si>
    <t>11-10</t>
  </si>
  <si>
    <t>12-1</t>
  </si>
  <si>
    <t>12-2</t>
  </si>
  <si>
    <t>12-3</t>
  </si>
  <si>
    <t>12-4</t>
  </si>
  <si>
    <t>12-5</t>
  </si>
  <si>
    <t>12-6</t>
  </si>
  <si>
    <t>12-7</t>
  </si>
  <si>
    <t>12-8</t>
  </si>
  <si>
    <t>12-9</t>
  </si>
  <si>
    <t>12-10</t>
  </si>
  <si>
    <t>都城商業A</t>
    <rPh sb="0" eb="4">
      <t>ミヤコノジョウショウギョウ</t>
    </rPh>
    <phoneticPr fontId="13"/>
  </si>
  <si>
    <t>北越A</t>
    <rPh sb="0" eb="2">
      <t>ホクエツ</t>
    </rPh>
    <phoneticPr fontId="13"/>
  </si>
  <si>
    <t>高松中央A</t>
    <rPh sb="0" eb="4">
      <t>タカマツチュウオウ</t>
    </rPh>
    <phoneticPr fontId="13"/>
  </si>
  <si>
    <t>宇部工業A</t>
    <rPh sb="0" eb="4">
      <t>ウベコウギョウ</t>
    </rPh>
    <phoneticPr fontId="13"/>
  </si>
  <si>
    <t>綾羽A</t>
    <rPh sb="0" eb="2">
      <t>アヤハ</t>
    </rPh>
    <phoneticPr fontId="13"/>
  </si>
  <si>
    <t>神戸国際A</t>
    <rPh sb="0" eb="4">
      <t>コウベコクサイ</t>
    </rPh>
    <phoneticPr fontId="13"/>
  </si>
  <si>
    <t>畝傍A</t>
    <rPh sb="0" eb="2">
      <t>ウネビ</t>
    </rPh>
    <phoneticPr fontId="13"/>
  </si>
  <si>
    <t>西城陽A</t>
    <rPh sb="0" eb="3">
      <t>ニシジョウヨウ</t>
    </rPh>
    <phoneticPr fontId="13"/>
  </si>
  <si>
    <t>桜井A</t>
    <rPh sb="0" eb="2">
      <t>サクライ</t>
    </rPh>
    <phoneticPr fontId="13"/>
  </si>
  <si>
    <t>高田商業B</t>
    <rPh sb="0" eb="4">
      <t>タカダショウギョウ</t>
    </rPh>
    <phoneticPr fontId="13"/>
  </si>
  <si>
    <t>羽黒B</t>
    <rPh sb="0" eb="2">
      <t>ハグロ</t>
    </rPh>
    <phoneticPr fontId="13"/>
  </si>
  <si>
    <t>尽誠学園C</t>
    <rPh sb="0" eb="4">
      <t>ジンセイガクエン</t>
    </rPh>
    <phoneticPr fontId="13"/>
  </si>
  <si>
    <t>高田商業A</t>
    <rPh sb="0" eb="4">
      <t>タカダショウギョウ</t>
    </rPh>
    <phoneticPr fontId="13"/>
  </si>
  <si>
    <t>松江工業A</t>
    <rPh sb="0" eb="4">
      <t>マツエコウギョウ</t>
    </rPh>
    <phoneticPr fontId="13"/>
  </si>
  <si>
    <t>東海大仰星A</t>
    <rPh sb="0" eb="5">
      <t>トウカイダイギョウセイ</t>
    </rPh>
    <phoneticPr fontId="13"/>
  </si>
  <si>
    <t>福知山成美A</t>
    <rPh sb="0" eb="5">
      <t>フクチヤマセイビ</t>
    </rPh>
    <phoneticPr fontId="13"/>
  </si>
  <si>
    <t>立命館A</t>
    <rPh sb="0" eb="3">
      <t>リツメイカン</t>
    </rPh>
    <phoneticPr fontId="13"/>
  </si>
  <si>
    <t>橿原A</t>
    <rPh sb="0" eb="2">
      <t>カシハラ</t>
    </rPh>
    <phoneticPr fontId="13"/>
  </si>
  <si>
    <t>姫路工業A</t>
    <rPh sb="0" eb="4">
      <t>ヒメジコウギョウ</t>
    </rPh>
    <phoneticPr fontId="13"/>
  </si>
  <si>
    <t>岡崎城西B</t>
    <rPh sb="0" eb="4">
      <t>オカザキジョウセイ</t>
    </rPh>
    <phoneticPr fontId="13"/>
  </si>
  <si>
    <t>都城商業B</t>
    <rPh sb="0" eb="4">
      <t>ミヤコノジョウショウギョウ</t>
    </rPh>
    <phoneticPr fontId="13"/>
  </si>
  <si>
    <t>尽誠学園B</t>
    <rPh sb="0" eb="4">
      <t>ジンセイガクエン</t>
    </rPh>
    <phoneticPr fontId="13"/>
  </si>
  <si>
    <t>尽誠学園A</t>
    <rPh sb="0" eb="4">
      <t>ジンセイガクエン</t>
    </rPh>
    <phoneticPr fontId="13"/>
  </si>
  <si>
    <t>羽黒A</t>
    <rPh sb="0" eb="2">
      <t>ハグロ</t>
    </rPh>
    <phoneticPr fontId="13"/>
  </si>
  <si>
    <t>和歌山北A</t>
    <rPh sb="0" eb="4">
      <t>ワカヤマキタ</t>
    </rPh>
    <phoneticPr fontId="13"/>
  </si>
  <si>
    <t>岩瀬日大A</t>
    <rPh sb="0" eb="4">
      <t>イワセニチダイ</t>
    </rPh>
    <phoneticPr fontId="13"/>
  </si>
  <si>
    <t>南丹A</t>
    <rPh sb="0" eb="2">
      <t>ナンタン</t>
    </rPh>
    <phoneticPr fontId="13"/>
  </si>
  <si>
    <t>東福岡A</t>
    <rPh sb="0" eb="3">
      <t>ヒガシフクオカ</t>
    </rPh>
    <phoneticPr fontId="13"/>
  </si>
  <si>
    <t>浜松商業A</t>
    <rPh sb="0" eb="4">
      <t>ハママツショウギョウ</t>
    </rPh>
    <phoneticPr fontId="13"/>
  </si>
  <si>
    <t>明星A</t>
    <rPh sb="0" eb="2">
      <t>メイセイ</t>
    </rPh>
    <phoneticPr fontId="13"/>
  </si>
  <si>
    <t>高田A</t>
    <rPh sb="0" eb="2">
      <t>タカダ</t>
    </rPh>
    <phoneticPr fontId="13"/>
  </si>
  <si>
    <t>岡崎城西A</t>
    <rPh sb="0" eb="4">
      <t>オカザキジョウセイ</t>
    </rPh>
    <phoneticPr fontId="13"/>
  </si>
  <si>
    <t>明徳義塾A</t>
    <rPh sb="0" eb="4">
      <t>メイトクギジュク</t>
    </rPh>
    <phoneticPr fontId="13"/>
  </si>
  <si>
    <t>能登A</t>
    <rPh sb="0" eb="2">
      <t>ノト</t>
    </rPh>
    <phoneticPr fontId="13"/>
  </si>
  <si>
    <t>京都文教A</t>
    <rPh sb="0" eb="4">
      <t>キョウトブンキョウ</t>
    </rPh>
    <phoneticPr fontId="13"/>
  </si>
  <si>
    <t>高田商業C</t>
    <rPh sb="0" eb="4">
      <t>タカダショウギョウ</t>
    </rPh>
    <phoneticPr fontId="13"/>
  </si>
  <si>
    <t>大塚A</t>
    <rPh sb="0" eb="2">
      <t>オオツカ</t>
    </rPh>
    <phoneticPr fontId="13"/>
  </si>
  <si>
    <t>京都文教B</t>
    <rPh sb="0" eb="4">
      <t>キョウトブンキョウ</t>
    </rPh>
    <phoneticPr fontId="13"/>
  </si>
  <si>
    <t>能登B</t>
    <rPh sb="0" eb="2">
      <t>ノト</t>
    </rPh>
    <phoneticPr fontId="13"/>
  </si>
  <si>
    <t>和歌山北B</t>
    <rPh sb="0" eb="4">
      <t>ワカヤマキタ</t>
    </rPh>
    <phoneticPr fontId="13"/>
  </si>
  <si>
    <t>明徳義塾B</t>
    <rPh sb="0" eb="4">
      <t>メイトクギジュク</t>
    </rPh>
    <phoneticPr fontId="13"/>
  </si>
  <si>
    <t>岡崎城西C</t>
    <rPh sb="0" eb="4">
      <t>オカザキジョウセイ</t>
    </rPh>
    <phoneticPr fontId="13"/>
  </si>
  <si>
    <t>高田商業D</t>
    <rPh sb="0" eb="4">
      <t>タカダショウギョウ</t>
    </rPh>
    <phoneticPr fontId="13"/>
  </si>
  <si>
    <t>松江工業B</t>
    <rPh sb="0" eb="4">
      <t>マツエコウギョウ</t>
    </rPh>
    <phoneticPr fontId="13"/>
  </si>
  <si>
    <t>和歌山北C</t>
    <rPh sb="0" eb="4">
      <t>ワカヤマキタ</t>
    </rPh>
    <phoneticPr fontId="13"/>
  </si>
  <si>
    <t>羽黒C</t>
    <rPh sb="0" eb="2">
      <t>ハグロ</t>
    </rPh>
    <phoneticPr fontId="13"/>
  </si>
  <si>
    <t>連合A</t>
    <rPh sb="0" eb="2">
      <t>レンゴウ</t>
    </rPh>
    <phoneticPr fontId="13"/>
  </si>
  <si>
    <t>清教学園A</t>
    <rPh sb="0" eb="4">
      <t>セイキョウガクエン</t>
    </rPh>
    <phoneticPr fontId="13"/>
  </si>
  <si>
    <t>四條畷A</t>
    <rPh sb="0" eb="3">
      <t>シジョウナワテ</t>
    </rPh>
    <phoneticPr fontId="13"/>
  </si>
  <si>
    <t>豊橋中央A</t>
    <rPh sb="0" eb="4">
      <t>トヨハシチュウオウ</t>
    </rPh>
    <phoneticPr fontId="13"/>
  </si>
  <si>
    <t>都城商業C</t>
    <rPh sb="0" eb="4">
      <t>ミヤコノジョウショウギョウ</t>
    </rPh>
    <phoneticPr fontId="13"/>
  </si>
  <si>
    <t>和歌山北D</t>
    <rPh sb="0" eb="4">
      <t>ワカヤマキタ</t>
    </rPh>
    <phoneticPr fontId="13"/>
  </si>
  <si>
    <t>連合H</t>
    <rPh sb="0" eb="2">
      <t>レンゴウ</t>
    </rPh>
    <phoneticPr fontId="13"/>
  </si>
  <si>
    <t>東邦A</t>
    <rPh sb="0" eb="2">
      <t>トウホウ</t>
    </rPh>
    <phoneticPr fontId="13"/>
  </si>
  <si>
    <t>堺西A</t>
    <rPh sb="0" eb="2">
      <t>サカイニシ</t>
    </rPh>
    <phoneticPr fontId="13"/>
  </si>
  <si>
    <t>福知山成美B</t>
    <rPh sb="0" eb="5">
      <t>フクチヤマセイビ</t>
    </rPh>
    <phoneticPr fontId="13"/>
  </si>
  <si>
    <t>明徳義塾C</t>
    <rPh sb="0" eb="4">
      <t>メイトクギジュク</t>
    </rPh>
    <phoneticPr fontId="13"/>
  </si>
  <si>
    <t>岡崎城西D</t>
    <rPh sb="0" eb="4">
      <t>オカザキジョウセイ</t>
    </rPh>
    <phoneticPr fontId="13"/>
  </si>
  <si>
    <t>高田商業E</t>
    <rPh sb="0" eb="4">
      <t>タカダショウギョウ</t>
    </rPh>
    <phoneticPr fontId="13"/>
  </si>
  <si>
    <t>山田A</t>
    <rPh sb="0" eb="2">
      <t>ヤマダ</t>
    </rPh>
    <phoneticPr fontId="13"/>
  </si>
  <si>
    <t>立命館B</t>
    <rPh sb="0" eb="3">
      <t>リツメイカン</t>
    </rPh>
    <phoneticPr fontId="13"/>
  </si>
  <si>
    <t>宇部工業B</t>
    <rPh sb="0" eb="4">
      <t>ウベコウギョウ</t>
    </rPh>
    <phoneticPr fontId="13"/>
  </si>
  <si>
    <t>神戸国際B</t>
    <rPh sb="0" eb="4">
      <t>コウベコクサイ</t>
    </rPh>
    <phoneticPr fontId="13"/>
  </si>
  <si>
    <t>岩瀬日大B</t>
    <rPh sb="0" eb="4">
      <t>イワセニチダイ</t>
    </rPh>
    <phoneticPr fontId="13"/>
  </si>
  <si>
    <t>桜井B</t>
    <rPh sb="0" eb="2">
      <t>サクライ</t>
    </rPh>
    <phoneticPr fontId="13"/>
  </si>
  <si>
    <t>南丹C</t>
    <rPh sb="0" eb="2">
      <t>ナンタン</t>
    </rPh>
    <phoneticPr fontId="13"/>
  </si>
  <si>
    <t>連合C</t>
    <rPh sb="0" eb="2">
      <t>レンゴウ</t>
    </rPh>
    <phoneticPr fontId="13"/>
  </si>
  <si>
    <t>連合D</t>
    <rPh sb="0" eb="2">
      <t>レンゴウ</t>
    </rPh>
    <phoneticPr fontId="13"/>
  </si>
  <si>
    <t>浜松商業B</t>
    <rPh sb="0" eb="4">
      <t>ハママツショウギョウ</t>
    </rPh>
    <phoneticPr fontId="13"/>
  </si>
  <si>
    <t>西城陽B</t>
    <rPh sb="0" eb="3">
      <t>ニシジョウヨウ</t>
    </rPh>
    <phoneticPr fontId="13"/>
  </si>
  <si>
    <t>高田B</t>
    <rPh sb="0" eb="2">
      <t>タカダ</t>
    </rPh>
    <phoneticPr fontId="13"/>
  </si>
  <si>
    <t>清教学園B</t>
    <rPh sb="0" eb="4">
      <t>セイキョウガクエン</t>
    </rPh>
    <phoneticPr fontId="13"/>
  </si>
  <si>
    <t>北海道科学C</t>
    <rPh sb="0" eb="3">
      <t>ホッカイドウ</t>
    </rPh>
    <rPh sb="3" eb="5">
      <t>カガク</t>
    </rPh>
    <phoneticPr fontId="13"/>
  </si>
  <si>
    <t>連合E</t>
    <rPh sb="0" eb="2">
      <t>レンゴウ</t>
    </rPh>
    <phoneticPr fontId="13"/>
  </si>
  <si>
    <t>連合F</t>
    <rPh sb="0" eb="2">
      <t>レンゴウ</t>
    </rPh>
    <phoneticPr fontId="13"/>
  </si>
  <si>
    <t>東邦B</t>
    <rPh sb="0" eb="2">
      <t>トウホウ</t>
    </rPh>
    <phoneticPr fontId="13"/>
  </si>
  <si>
    <t>堺西B</t>
    <rPh sb="0" eb="2">
      <t>サカイニシ</t>
    </rPh>
    <phoneticPr fontId="13"/>
  </si>
  <si>
    <t>近大附属B</t>
    <rPh sb="0" eb="4">
      <t>キンダイフゾク</t>
    </rPh>
    <phoneticPr fontId="13"/>
  </si>
  <si>
    <t>都城商業D</t>
    <rPh sb="0" eb="4">
      <t>ミヤコノジョウショウギョウ</t>
    </rPh>
    <phoneticPr fontId="13"/>
  </si>
  <si>
    <t>福知山成美D</t>
    <rPh sb="0" eb="5">
      <t>フクチヤマセイビ</t>
    </rPh>
    <phoneticPr fontId="13"/>
  </si>
  <si>
    <t>和歌山北E</t>
    <rPh sb="0" eb="4">
      <t>ワカヤマキタ</t>
    </rPh>
    <phoneticPr fontId="13"/>
  </si>
  <si>
    <t>高松中央B</t>
    <rPh sb="0" eb="4">
      <t>タカマツチュウオウ</t>
    </rPh>
    <phoneticPr fontId="13"/>
  </si>
  <si>
    <t>南丹B</t>
    <rPh sb="0" eb="2">
      <t>ナンタン</t>
    </rPh>
    <phoneticPr fontId="13"/>
  </si>
  <si>
    <t>畝傍B</t>
    <rPh sb="0" eb="2">
      <t>ウネビ</t>
    </rPh>
    <phoneticPr fontId="13"/>
  </si>
  <si>
    <t>敦賀B</t>
    <rPh sb="0" eb="2">
      <t>ツルガ</t>
    </rPh>
    <phoneticPr fontId="13"/>
  </si>
  <si>
    <t>東福岡C</t>
    <rPh sb="0" eb="3">
      <t>ヒガシフクオカ</t>
    </rPh>
    <phoneticPr fontId="13"/>
  </si>
  <si>
    <t>岩瀬日大C</t>
    <rPh sb="0" eb="4">
      <t>イワセニチダイ</t>
    </rPh>
    <phoneticPr fontId="13"/>
  </si>
  <si>
    <t>明徳義塾D</t>
    <rPh sb="0" eb="4">
      <t>メイトクギジュク</t>
    </rPh>
    <phoneticPr fontId="13"/>
  </si>
  <si>
    <t>連合I</t>
    <phoneticPr fontId="13"/>
  </si>
  <si>
    <t>東海大仰星B</t>
    <rPh sb="0" eb="5">
      <t>トウカイダイギョウセイ</t>
    </rPh>
    <phoneticPr fontId="13"/>
  </si>
  <si>
    <t>綾羽B</t>
    <rPh sb="0" eb="2">
      <t>アヤハ</t>
    </rPh>
    <phoneticPr fontId="13"/>
  </si>
  <si>
    <t>豊橋中央B</t>
    <rPh sb="0" eb="4">
      <t>トヨハシチュウオウ</t>
    </rPh>
    <phoneticPr fontId="13"/>
  </si>
  <si>
    <t>福知山成美C</t>
    <rPh sb="0" eb="5">
      <t>フクチヤマセイビ</t>
    </rPh>
    <phoneticPr fontId="13"/>
  </si>
  <si>
    <t>東福岡D</t>
    <rPh sb="0" eb="3">
      <t>ヒガシフクオカ</t>
    </rPh>
    <phoneticPr fontId="13"/>
  </si>
  <si>
    <t>連合B</t>
    <rPh sb="0" eb="2">
      <t>レンゴウ</t>
    </rPh>
    <phoneticPr fontId="13"/>
  </si>
  <si>
    <t>リーグNo.</t>
    <phoneticPr fontId="13"/>
  </si>
  <si>
    <t>上宮A</t>
  </si>
  <si>
    <t>都城商業A</t>
  </si>
  <si>
    <t>北越A</t>
  </si>
  <si>
    <t>黒沢尻工業A</t>
  </si>
  <si>
    <t>高松中央A</t>
  </si>
  <si>
    <t>宇部工業A</t>
  </si>
  <si>
    <t>綾羽A</t>
  </si>
  <si>
    <t>神戸国際A</t>
  </si>
  <si>
    <t>畝傍A</t>
  </si>
  <si>
    <t>西城陽A</t>
  </si>
  <si>
    <t>桜井A</t>
  </si>
  <si>
    <t>高田商業B</t>
  </si>
  <si>
    <t>羽黒B</t>
  </si>
  <si>
    <t>尽誠学園C</t>
  </si>
  <si>
    <t>高田商業A</t>
  </si>
  <si>
    <t>松江工業A</t>
  </si>
  <si>
    <t>北海道科学A</t>
  </si>
  <si>
    <t>東海大仰星A</t>
  </si>
  <si>
    <t>福知山成美A</t>
  </si>
  <si>
    <t>上田千曲A</t>
  </si>
  <si>
    <t>立命館A</t>
  </si>
  <si>
    <t>橿原A</t>
  </si>
  <si>
    <t>姫路工業A</t>
  </si>
  <si>
    <t>郡山A</t>
  </si>
  <si>
    <t>岡崎城西B</t>
  </si>
  <si>
    <t>都城商業B</t>
  </si>
  <si>
    <t>尽誠学園B</t>
  </si>
  <si>
    <t>尽誠学園A</t>
  </si>
  <si>
    <t>羽黒A</t>
  </si>
  <si>
    <t>和歌山北A</t>
  </si>
  <si>
    <t>敦賀A</t>
  </si>
  <si>
    <t>倉敷工業A</t>
  </si>
  <si>
    <t>岩瀬日大A</t>
  </si>
  <si>
    <t>南丹A</t>
  </si>
  <si>
    <t>東福岡A</t>
  </si>
  <si>
    <t>浜松商業A</t>
  </si>
  <si>
    <t>明星A</t>
  </si>
  <si>
    <t>高田A</t>
  </si>
  <si>
    <t>上宮B</t>
  </si>
  <si>
    <t>岡崎城西A</t>
  </si>
  <si>
    <t>明徳義塾A</t>
  </si>
  <si>
    <t>能登A</t>
  </si>
  <si>
    <t>京都文教A</t>
  </si>
  <si>
    <t>八工大一A</t>
  </si>
  <si>
    <t>武蔵越生A</t>
  </si>
  <si>
    <t>高田商業C</t>
  </si>
  <si>
    <t>大塚A</t>
  </si>
  <si>
    <t>京都文教B</t>
  </si>
  <si>
    <t>東福岡B</t>
  </si>
  <si>
    <t>能登B</t>
  </si>
  <si>
    <t>和歌山北B</t>
  </si>
  <si>
    <t>明徳義塾B</t>
  </si>
  <si>
    <t>岡崎城西C</t>
  </si>
  <si>
    <t>上宮C</t>
  </si>
  <si>
    <t>高田商業D</t>
  </si>
  <si>
    <t>真颯館A</t>
  </si>
  <si>
    <t>北海道科学B</t>
  </si>
  <si>
    <t>北越B</t>
  </si>
  <si>
    <t>松江工業B</t>
  </si>
  <si>
    <t>和歌山北C</t>
  </si>
  <si>
    <t>羽黒C</t>
  </si>
  <si>
    <t>尽誠学園D</t>
  </si>
  <si>
    <t>連合A</t>
  </si>
  <si>
    <t>清教学園A</t>
  </si>
  <si>
    <t>四條畷A</t>
  </si>
  <si>
    <t>豊橋中央A</t>
  </si>
  <si>
    <t>黒沢尻工業B</t>
  </si>
  <si>
    <t>都城商業C</t>
  </si>
  <si>
    <t>和歌山北D</t>
  </si>
  <si>
    <t>尽誠学園E</t>
  </si>
  <si>
    <t>連合H</t>
  </si>
  <si>
    <t>東邦A</t>
  </si>
  <si>
    <t>近大附属A</t>
  </si>
  <si>
    <t>堺西A</t>
  </si>
  <si>
    <t>福知山成美B</t>
  </si>
  <si>
    <t>八工大一B</t>
  </si>
  <si>
    <t>明徳義塾C</t>
  </si>
  <si>
    <t>岡崎城西D</t>
  </si>
  <si>
    <t>高田商業E</t>
  </si>
  <si>
    <t>山田A</t>
  </si>
  <si>
    <t>立命館B</t>
  </si>
  <si>
    <t>四條畷B</t>
  </si>
  <si>
    <t>宇部工業B</t>
  </si>
  <si>
    <t>神戸国際B</t>
  </si>
  <si>
    <t>岩瀬日大B</t>
  </si>
  <si>
    <t>桜井B</t>
  </si>
  <si>
    <t>南丹C</t>
  </si>
  <si>
    <t>連合C</t>
  </si>
  <si>
    <t>連合D</t>
  </si>
  <si>
    <t>浜松商業B</t>
  </si>
  <si>
    <t>西城陽B</t>
  </si>
  <si>
    <t>高田B</t>
  </si>
  <si>
    <t>明星B</t>
  </si>
  <si>
    <t>清教学園B</t>
  </si>
  <si>
    <t>真颯館B</t>
  </si>
  <si>
    <t>北海道科学C</t>
  </si>
  <si>
    <t>連合E</t>
  </si>
  <si>
    <t>連合F</t>
  </si>
  <si>
    <t>東邦B</t>
  </si>
  <si>
    <t>堺西B</t>
  </si>
  <si>
    <t>郡山B</t>
  </si>
  <si>
    <t>近大附属B</t>
  </si>
  <si>
    <t>上田千曲B</t>
  </si>
  <si>
    <t>都城商業D</t>
  </si>
  <si>
    <t>福知山成美D</t>
  </si>
  <si>
    <t>和歌山北E</t>
  </si>
  <si>
    <t>高松中央B</t>
  </si>
  <si>
    <t>南丹B</t>
  </si>
  <si>
    <t>畝傍B</t>
  </si>
  <si>
    <t>敦賀B</t>
  </si>
  <si>
    <t>東福岡C</t>
  </si>
  <si>
    <t>岩瀬日大C</t>
  </si>
  <si>
    <t>明徳義塾D</t>
  </si>
  <si>
    <t>連合G</t>
  </si>
  <si>
    <t>連合I</t>
  </si>
  <si>
    <t>東海大仰星B</t>
  </si>
  <si>
    <t>綾羽B</t>
  </si>
  <si>
    <t>武蔵越生B</t>
  </si>
  <si>
    <t>豊橋中央B</t>
  </si>
  <si>
    <t>福知山成美C</t>
  </si>
  <si>
    <t>東福岡D</t>
  </si>
  <si>
    <t>連合B</t>
  </si>
  <si>
    <t>　1　　　　　　　　　明日香1～4</t>
    <rPh sb="11" eb="14">
      <t>アスカ</t>
    </rPh>
    <phoneticPr fontId="13"/>
  </si>
  <si>
    <t>黒沢尻工業A</t>
    <rPh sb="0" eb="3">
      <t>クロサワジリ</t>
    </rPh>
    <rPh sb="3" eb="5">
      <t>コウギョウ</t>
    </rPh>
    <phoneticPr fontId="13"/>
  </si>
  <si>
    <t>敦賀A</t>
    <rPh sb="0" eb="2">
      <t>ツルガ</t>
    </rPh>
    <phoneticPr fontId="13"/>
  </si>
  <si>
    <t>真颯館A</t>
    <rPh sb="0" eb="3">
      <t>シンソウカン</t>
    </rPh>
    <phoneticPr fontId="13"/>
  </si>
  <si>
    <t>彩星工科A</t>
    <rPh sb="0" eb="2">
      <t>サイホシ</t>
    </rPh>
    <rPh sb="2" eb="4">
      <t>コウカ</t>
    </rPh>
    <phoneticPr fontId="13"/>
  </si>
  <si>
    <t>　２　　　　　　　　　　　明日香21～24</t>
    <rPh sb="13" eb="16">
      <t>アスカ</t>
    </rPh>
    <phoneticPr fontId="13"/>
  </si>
  <si>
    <t>八工大一A</t>
    <rPh sb="0" eb="3">
      <t>ハチコウダイ</t>
    </rPh>
    <rPh sb="3" eb="4">
      <t>イチ</t>
    </rPh>
    <phoneticPr fontId="13"/>
  </si>
  <si>
    <t>広島翔洋A</t>
    <rPh sb="0" eb="4">
      <t>ヒロシマショウヨウ</t>
    </rPh>
    <phoneticPr fontId="13"/>
  </si>
  <si>
    <t>市立尼崎A</t>
    <rPh sb="0" eb="4">
      <t>イチリツアマガサキ</t>
    </rPh>
    <phoneticPr fontId="13"/>
  </si>
  <si>
    <t>倉敷工業A</t>
    <rPh sb="0" eb="4">
      <t>クラシキコウギョウ</t>
    </rPh>
    <phoneticPr fontId="13"/>
  </si>
  <si>
    <t>八幡工業A</t>
    <rPh sb="0" eb="2">
      <t>ハチマン</t>
    </rPh>
    <rPh sb="2" eb="4">
      <t>コウギョウ</t>
    </rPh>
    <phoneticPr fontId="13"/>
  </si>
  <si>
    <t>上宮B</t>
    <rPh sb="0" eb="2">
      <t>ウエミヤ</t>
    </rPh>
    <phoneticPr fontId="13"/>
  </si>
  <si>
    <t>　3　　　　　　　　　　　明日香13～16</t>
    <rPh sb="13" eb="16">
      <t>アスカ</t>
    </rPh>
    <phoneticPr fontId="13"/>
  </si>
  <si>
    <t>上宮A</t>
    <rPh sb="0" eb="2">
      <t>ウエミヤ</t>
    </rPh>
    <phoneticPr fontId="13"/>
  </si>
  <si>
    <t>北海道科学A</t>
    <rPh sb="0" eb="5">
      <t>ホッカイドウカガク</t>
    </rPh>
    <phoneticPr fontId="13"/>
  </si>
  <si>
    <t>長浜北A</t>
    <rPh sb="0" eb="3">
      <t>ナガハマキタ</t>
    </rPh>
    <phoneticPr fontId="13"/>
  </si>
  <si>
    <t>上田千曲A</t>
    <rPh sb="0" eb="4">
      <t>ウエダチクマ</t>
    </rPh>
    <phoneticPr fontId="13"/>
  </si>
  <si>
    <t>龍野A</t>
    <rPh sb="0" eb="2">
      <t>タツノ</t>
    </rPh>
    <phoneticPr fontId="13"/>
  </si>
  <si>
    <t>　</t>
    <phoneticPr fontId="1"/>
  </si>
  <si>
    <t xml:space="preserve">1-10 2-9 </t>
    <phoneticPr fontId="13"/>
  </si>
  <si>
    <t xml:space="preserve">1-6 2-5 </t>
    <phoneticPr fontId="13"/>
  </si>
  <si>
    <t>　4　　　　　 　　　　　　　　　　　　　 鴻ノ池1～5</t>
    <rPh sb="22" eb="23">
      <t>オオトリ</t>
    </rPh>
    <rPh sb="24" eb="25">
      <t>イケ</t>
    </rPh>
    <phoneticPr fontId="13"/>
  </si>
  <si>
    <t>汎愛A</t>
    <rPh sb="0" eb="2">
      <t>ハンアイ</t>
    </rPh>
    <phoneticPr fontId="13"/>
  </si>
  <si>
    <t>奈良A</t>
    <rPh sb="0" eb="2">
      <t>ナラ</t>
    </rPh>
    <phoneticPr fontId="13"/>
  </si>
  <si>
    <t>　5　　　　　 　　　　　　　　　　　　　 まほろば1～5</t>
    <phoneticPr fontId="13"/>
  </si>
  <si>
    <t>出雲工業A</t>
    <rPh sb="0" eb="4">
      <t>イズモコウギョウ</t>
    </rPh>
    <phoneticPr fontId="13"/>
  </si>
  <si>
    <t>北海道科学B</t>
    <rPh sb="0" eb="5">
      <t>ホッカイドウカガク</t>
    </rPh>
    <phoneticPr fontId="13"/>
  </si>
  <si>
    <t>　6　　　　　　　　　　　高田商業　6面</t>
    <rPh sb="13" eb="17">
      <t>タカダショウギョウ</t>
    </rPh>
    <rPh sb="19" eb="20">
      <t>メン</t>
    </rPh>
    <phoneticPr fontId="13"/>
  </si>
  <si>
    <t>武蔵越生A</t>
    <rPh sb="0" eb="4">
      <t>ムサシオゴセ</t>
    </rPh>
    <phoneticPr fontId="13"/>
  </si>
  <si>
    <t>高石A</t>
    <rPh sb="0" eb="2">
      <t>タカイシ</t>
    </rPh>
    <phoneticPr fontId="13"/>
  </si>
  <si>
    <t>上宮C</t>
    <rPh sb="0" eb="2">
      <t>ウエミヤ</t>
    </rPh>
    <phoneticPr fontId="13"/>
  </si>
  <si>
    <t>尽誠学園D</t>
    <rPh sb="0" eb="4">
      <t>ジンセイガクエン</t>
    </rPh>
    <phoneticPr fontId="13"/>
  </si>
  <si>
    <t>7　　　　　　　　　　　　　明日香5～8　　　　　　　　　　　</t>
    <rPh sb="14" eb="17">
      <t>アスカ</t>
    </rPh>
    <phoneticPr fontId="13"/>
  </si>
  <si>
    <t>石川高専A</t>
    <rPh sb="0" eb="4">
      <t>イシカワコウセン</t>
    </rPh>
    <phoneticPr fontId="13"/>
  </si>
  <si>
    <t>郡山A</t>
    <phoneticPr fontId="13"/>
  </si>
  <si>
    <t>帯広農業A</t>
    <phoneticPr fontId="13"/>
  </si>
  <si>
    <t>八工大一B</t>
    <rPh sb="0" eb="3">
      <t>ハチコウダイ</t>
    </rPh>
    <rPh sb="3" eb="4">
      <t>イチ</t>
    </rPh>
    <phoneticPr fontId="13"/>
  </si>
  <si>
    <t>北越C</t>
    <rPh sb="0" eb="2">
      <t>ホクエツ</t>
    </rPh>
    <phoneticPr fontId="13"/>
  </si>
  <si>
    <t>中学選抜A</t>
    <rPh sb="0" eb="2">
      <t>チュウガク</t>
    </rPh>
    <rPh sb="2" eb="4">
      <t>センバツ</t>
    </rPh>
    <phoneticPr fontId="13"/>
  </si>
  <si>
    <t>8　　　　　　　　　　　　　まほろば6～10　　　　　　　　　　　</t>
    <phoneticPr fontId="13"/>
  </si>
  <si>
    <t>堅田A</t>
    <phoneticPr fontId="13"/>
  </si>
  <si>
    <t>尽誠学園E</t>
    <phoneticPr fontId="13"/>
  </si>
  <si>
    <t>9　　　　　　　　　　　　　鴻ノ池6～10　　　　　　　　　　　</t>
    <rPh sb="14" eb="15">
      <t>オオトリ</t>
    </rPh>
    <rPh sb="16" eb="17">
      <t>イケ</t>
    </rPh>
    <phoneticPr fontId="13"/>
  </si>
  <si>
    <t>愛産大三河A</t>
    <rPh sb="0" eb="5">
      <t>アイサンダイミカワ</t>
    </rPh>
    <phoneticPr fontId="13"/>
  </si>
  <si>
    <t>太子A</t>
    <rPh sb="0" eb="2">
      <t>タイシ</t>
    </rPh>
    <phoneticPr fontId="13"/>
  </si>
  <si>
    <t>一条A</t>
    <rPh sb="0" eb="2">
      <t>イチジョウ</t>
    </rPh>
    <phoneticPr fontId="13"/>
  </si>
  <si>
    <t>法隆寺国際A</t>
    <rPh sb="0" eb="3">
      <t>ホウリュウジ</t>
    </rPh>
    <rPh sb="3" eb="5">
      <t>コクサイ</t>
    </rPh>
    <phoneticPr fontId="13"/>
  </si>
  <si>
    <t>莵道A</t>
    <rPh sb="0" eb="2">
      <t>トドウ</t>
    </rPh>
    <phoneticPr fontId="13"/>
  </si>
  <si>
    <t>北越B</t>
    <rPh sb="0" eb="2">
      <t>ホクエツ</t>
    </rPh>
    <phoneticPr fontId="13"/>
  </si>
  <si>
    <t>黒沢尻工業B</t>
    <rPh sb="0" eb="3">
      <t>クロサワジリ</t>
    </rPh>
    <rPh sb="3" eb="5">
      <t>コウギョウ</t>
    </rPh>
    <phoneticPr fontId="13"/>
  </si>
  <si>
    <t>10　　　　　　　　　　　　　橿原坊城5～9　　　　　　　　　　　</t>
    <rPh sb="15" eb="17">
      <t>カシハラ</t>
    </rPh>
    <rPh sb="17" eb="19">
      <t>ボウジョウ</t>
    </rPh>
    <phoneticPr fontId="13"/>
  </si>
  <si>
    <t>崇徳A</t>
    <rPh sb="0" eb="2">
      <t>ソウトク</t>
    </rPh>
    <phoneticPr fontId="13"/>
  </si>
  <si>
    <t>関西大倉A</t>
    <rPh sb="0" eb="4">
      <t>カンサイオオクラ</t>
    </rPh>
    <phoneticPr fontId="13"/>
  </si>
  <si>
    <t>飾磨A</t>
    <rPh sb="0" eb="2">
      <t>シカマ</t>
    </rPh>
    <phoneticPr fontId="13"/>
  </si>
  <si>
    <t>近大附属A</t>
    <rPh sb="0" eb="2">
      <t>キンダイ</t>
    </rPh>
    <rPh sb="2" eb="4">
      <t>フゾク</t>
    </rPh>
    <phoneticPr fontId="13"/>
  </si>
  <si>
    <t>大和広陵A</t>
    <rPh sb="0" eb="4">
      <t>ヤマトコウリョウ</t>
    </rPh>
    <phoneticPr fontId="13"/>
  </si>
  <si>
    <t>東福岡B</t>
    <rPh sb="0" eb="3">
      <t>ヒガシフクオカ</t>
    </rPh>
    <phoneticPr fontId="13"/>
  </si>
  <si>
    <t>明星B</t>
    <phoneticPr fontId="13"/>
  </si>
  <si>
    <t>能登C</t>
    <phoneticPr fontId="13"/>
  </si>
  <si>
    <t>11　　　　　　　　　　　　明日香25～28　　　　　　　　　　　</t>
    <rPh sb="14" eb="17">
      <t>アスカ</t>
    </rPh>
    <phoneticPr fontId="13"/>
  </si>
  <si>
    <t>愛産大三河B</t>
    <rPh sb="0" eb="3">
      <t>アイサンダイ</t>
    </rPh>
    <rPh sb="3" eb="5">
      <t>ミカワ</t>
    </rPh>
    <phoneticPr fontId="13"/>
  </si>
  <si>
    <t>真颯館B</t>
    <rPh sb="0" eb="3">
      <t>シンソウカン</t>
    </rPh>
    <phoneticPr fontId="13"/>
  </si>
  <si>
    <t>黒沢尻工業C</t>
    <rPh sb="0" eb="5">
      <t>クロサワジリコウギョウ</t>
    </rPh>
    <phoneticPr fontId="13"/>
  </si>
  <si>
    <t>龍野B</t>
    <rPh sb="0" eb="2">
      <t>タツノ</t>
    </rPh>
    <phoneticPr fontId="13"/>
  </si>
  <si>
    <t>中学選抜B</t>
    <phoneticPr fontId="13"/>
  </si>
  <si>
    <t>12　　　　　　　　　　　　　明日香9～12　　　　　　　　　　　</t>
    <rPh sb="15" eb="18">
      <t>アスカ</t>
    </rPh>
    <phoneticPr fontId="13"/>
  </si>
  <si>
    <t>武蔵越生B</t>
    <rPh sb="0" eb="4">
      <t>ムサシオゴセ</t>
    </rPh>
    <phoneticPr fontId="13"/>
  </si>
  <si>
    <t>八幡工業B</t>
    <rPh sb="0" eb="2">
      <t>ハチマン</t>
    </rPh>
    <rPh sb="2" eb="4">
      <t>コウギョウ</t>
    </rPh>
    <phoneticPr fontId="13"/>
  </si>
  <si>
    <t>汎愛B</t>
    <rPh sb="0" eb="2">
      <t>ハンアイ</t>
    </rPh>
    <phoneticPr fontId="13"/>
  </si>
  <si>
    <t>神戸国際C</t>
    <rPh sb="0" eb="4">
      <t>コウベコクサイ</t>
    </rPh>
    <phoneticPr fontId="13"/>
  </si>
  <si>
    <t>連合G（浜松商業2名＋龍野4名）</t>
    <phoneticPr fontId="13"/>
  </si>
  <si>
    <t>13　　　　　　　　　　　　明日香17～20　　　　　　　　　　　</t>
    <rPh sb="14" eb="17">
      <t>アスカ</t>
    </rPh>
    <phoneticPr fontId="13"/>
  </si>
  <si>
    <t>上田千曲B</t>
    <rPh sb="0" eb="4">
      <t>ウエダチクマ</t>
    </rPh>
    <phoneticPr fontId="13"/>
  </si>
  <si>
    <t>奈良B</t>
    <rPh sb="0" eb="2">
      <t>ナラ</t>
    </rPh>
    <phoneticPr fontId="13"/>
  </si>
  <si>
    <t>彩星工科B</t>
    <rPh sb="0" eb="2">
      <t>サイホシ</t>
    </rPh>
    <rPh sb="2" eb="4">
      <t>コウカ</t>
    </rPh>
    <phoneticPr fontId="13"/>
  </si>
  <si>
    <t>立命館C</t>
    <rPh sb="0" eb="3">
      <t>リツメイカン</t>
    </rPh>
    <phoneticPr fontId="13"/>
  </si>
  <si>
    <t>神戸国際D</t>
    <rPh sb="0" eb="2">
      <t>コウベ</t>
    </rPh>
    <rPh sb="2" eb="4">
      <t>コクサイ</t>
    </rPh>
    <phoneticPr fontId="13"/>
  </si>
  <si>
    <t>東福岡E</t>
    <rPh sb="0" eb="3">
      <t>ヒガシフクオカ</t>
    </rPh>
    <phoneticPr fontId="13"/>
  </si>
  <si>
    <t>14　　　　　　　　　　　　　橿原坊城1～4　　　　　　　　　　　</t>
    <rPh sb="15" eb="19">
      <t>カシハラボウジョウ</t>
    </rPh>
    <phoneticPr fontId="13"/>
  </si>
  <si>
    <t>郡山B</t>
    <rPh sb="0" eb="2">
      <t>コオリヤマ</t>
    </rPh>
    <phoneticPr fontId="13"/>
  </si>
  <si>
    <t>山田B</t>
    <rPh sb="0" eb="2">
      <t>ヤマダ</t>
    </rPh>
    <phoneticPr fontId="13"/>
  </si>
  <si>
    <t>浜松商業C</t>
    <rPh sb="0" eb="4">
      <t>ハママツショウギョウ</t>
    </rPh>
    <phoneticPr fontId="13"/>
  </si>
  <si>
    <t>高松中央C</t>
    <rPh sb="0" eb="4">
      <t>タカマツチュウオウ</t>
    </rPh>
    <phoneticPr fontId="13"/>
  </si>
  <si>
    <t xml:space="preserve">15　　　　　　　　　　　　　　　　　桜井芝　　　　　  </t>
    <rPh sb="19" eb="21">
      <t>サクライ</t>
    </rPh>
    <rPh sb="21" eb="22">
      <t>シバ</t>
    </rPh>
    <phoneticPr fontId="13"/>
  </si>
  <si>
    <t>石川高専B</t>
    <rPh sb="0" eb="4">
      <t>イシカワコウセン</t>
    </rPh>
    <phoneticPr fontId="13"/>
  </si>
  <si>
    <t>四條畷B</t>
    <rPh sb="0" eb="3">
      <t>シジョウナワテ</t>
    </rPh>
    <phoneticPr fontId="13"/>
  </si>
  <si>
    <t>市立尼崎B</t>
    <rPh sb="0" eb="4">
      <t>イチリツアマガサキ</t>
    </rPh>
    <phoneticPr fontId="13"/>
  </si>
  <si>
    <t>岩瀬日大D</t>
    <rPh sb="0" eb="4">
      <t>イワセニチダイ</t>
    </rPh>
    <phoneticPr fontId="13"/>
  </si>
  <si>
    <t>連合E（宇部工業4名＋松江工業2名）</t>
    <rPh sb="0" eb="2">
      <t>レンゴウ</t>
    </rPh>
    <rPh sb="4" eb="8">
      <t>ウベコウギョウ</t>
    </rPh>
    <rPh sb="9" eb="10">
      <t>メイ</t>
    </rPh>
    <rPh sb="11" eb="15">
      <t>マツエコウギョウ</t>
    </rPh>
    <rPh sb="16" eb="17">
      <t>メイ</t>
    </rPh>
    <phoneticPr fontId="13"/>
  </si>
  <si>
    <r>
      <t>会場【</t>
    </r>
    <r>
      <rPr>
        <sz val="10"/>
        <color theme="1"/>
        <rFont val="UD デジタル 教科書体 NK-R"/>
        <family val="1"/>
        <charset val="128"/>
      </rPr>
      <t xml:space="preserve">明日香1～8コート №1～23、明日香9～12 №24～36、明日香21～28コート №37～54、明日香13～20 55～72 </t>
    </r>
    <r>
      <rPr>
        <sz val="11"/>
        <color theme="1"/>
        <rFont val="UD デジタル 教科書体 NK-R"/>
        <family val="1"/>
        <charset val="128"/>
      </rPr>
      <t>】</t>
    </r>
    <phoneticPr fontId="1"/>
  </si>
  <si>
    <t>１－１</t>
    <phoneticPr fontId="1"/>
  </si>
  <si>
    <t>21-2</t>
    <phoneticPr fontId="1"/>
  </si>
  <si>
    <t>準決勝は            1～8へ</t>
    <rPh sb="0" eb="3">
      <t>ジュンケッショウ</t>
    </rPh>
    <phoneticPr fontId="1"/>
  </si>
  <si>
    <t>28-2</t>
    <phoneticPr fontId="1"/>
  </si>
  <si>
    <t>準決勝は              1～8へ</t>
    <rPh sb="0" eb="3">
      <t>ジュンケッショウ</t>
    </rPh>
    <phoneticPr fontId="1"/>
  </si>
  <si>
    <t>20-2</t>
    <phoneticPr fontId="1"/>
  </si>
  <si>
    <t>‐12‐</t>
    <phoneticPr fontId="1"/>
  </si>
  <si>
    <t>会場【№1～16は橿原坊城6面・17～34は高田商業を使用】</t>
    <rPh sb="9" eb="13">
      <t>カシハラボウジョウ</t>
    </rPh>
    <rPh sb="22" eb="24">
      <t>タカダ</t>
    </rPh>
    <rPh sb="24" eb="26">
      <t>ショウギョウ</t>
    </rPh>
    <phoneticPr fontId="1"/>
  </si>
  <si>
    <t>15-2</t>
    <phoneticPr fontId="1"/>
  </si>
  <si>
    <t>8</t>
  </si>
  <si>
    <t>9</t>
  </si>
  <si>
    <t>5-11</t>
    <phoneticPr fontId="1"/>
  </si>
  <si>
    <t>56</t>
    <phoneticPr fontId="1"/>
  </si>
  <si>
    <t>14-2</t>
    <phoneticPr fontId="1"/>
  </si>
  <si>
    <t>33</t>
  </si>
  <si>
    <t>34</t>
  </si>
  <si>
    <t>14-5</t>
    <phoneticPr fontId="1"/>
  </si>
  <si>
    <t>67</t>
    <phoneticPr fontId="1"/>
  </si>
  <si>
    <t>14-3</t>
    <phoneticPr fontId="1"/>
  </si>
  <si>
    <t>15-4</t>
    <phoneticPr fontId="1"/>
  </si>
  <si>
    <t>15-6</t>
    <phoneticPr fontId="1"/>
  </si>
  <si>
    <t>678</t>
    <phoneticPr fontId="1"/>
  </si>
  <si>
    <t>14-4</t>
    <phoneticPr fontId="1"/>
  </si>
  <si>
    <t>89</t>
    <phoneticPr fontId="1"/>
  </si>
  <si>
    <t>14-6</t>
    <phoneticPr fontId="1"/>
  </si>
  <si>
    <t>15-3</t>
    <phoneticPr fontId="1"/>
  </si>
  <si>
    <t>34</t>
    <phoneticPr fontId="1"/>
  </si>
  <si>
    <t>15-5</t>
    <phoneticPr fontId="1"/>
  </si>
  <si>
    <t>29</t>
    <phoneticPr fontId="1"/>
  </si>
  <si>
    <t>30</t>
    <phoneticPr fontId="1"/>
  </si>
  <si>
    <t>明日香杯</t>
    <rPh sb="0" eb="3">
      <t>アスカ</t>
    </rPh>
    <rPh sb="3" eb="4">
      <t>ハイ</t>
    </rPh>
    <phoneticPr fontId="1"/>
  </si>
  <si>
    <t>6-12</t>
    <phoneticPr fontId="1"/>
  </si>
  <si>
    <t>8-11</t>
    <phoneticPr fontId="1"/>
  </si>
  <si>
    <t>11-11</t>
    <phoneticPr fontId="1"/>
  </si>
  <si>
    <t>12-11</t>
    <phoneticPr fontId="1"/>
  </si>
  <si>
    <t>15-8</t>
    <phoneticPr fontId="1"/>
  </si>
  <si>
    <t>6-</t>
    <phoneticPr fontId="1"/>
  </si>
  <si>
    <t>15-7</t>
    <phoneticPr fontId="1"/>
  </si>
  <si>
    <t>14-10</t>
    <phoneticPr fontId="1"/>
  </si>
  <si>
    <t>6-13</t>
    <phoneticPr fontId="1"/>
  </si>
  <si>
    <t>14-9</t>
    <phoneticPr fontId="1"/>
  </si>
  <si>
    <t>15-10</t>
    <phoneticPr fontId="1"/>
  </si>
  <si>
    <t>10-11</t>
    <phoneticPr fontId="1"/>
  </si>
  <si>
    <t>15-9</t>
    <phoneticPr fontId="1"/>
  </si>
  <si>
    <t>789</t>
    <phoneticPr fontId="1"/>
  </si>
  <si>
    <t>14-7</t>
    <phoneticPr fontId="1"/>
  </si>
  <si>
    <t>14-8</t>
    <phoneticPr fontId="1"/>
  </si>
  <si>
    <t>14-11</t>
    <phoneticPr fontId="1"/>
  </si>
  <si>
    <t>13-11</t>
    <phoneticPr fontId="1"/>
  </si>
  <si>
    <t>5-11</t>
  </si>
  <si>
    <t>6-12</t>
  </si>
  <si>
    <t>6-13</t>
  </si>
  <si>
    <t>8-11</t>
  </si>
  <si>
    <t>11-11</t>
  </si>
  <si>
    <t>12-11</t>
  </si>
  <si>
    <t>13-11</t>
  </si>
  <si>
    <t>14-1</t>
  </si>
  <si>
    <t>14-2</t>
  </si>
  <si>
    <t>14-3</t>
  </si>
  <si>
    <t>14-4</t>
  </si>
  <si>
    <t>14-5</t>
  </si>
  <si>
    <t>14-6</t>
  </si>
  <si>
    <t>14-7</t>
  </si>
  <si>
    <t>14-8</t>
  </si>
  <si>
    <t>14-9</t>
  </si>
  <si>
    <t>14-10</t>
  </si>
  <si>
    <t>14-11</t>
  </si>
  <si>
    <t>15-1</t>
  </si>
  <si>
    <t>15-2</t>
  </si>
  <si>
    <t>15-3</t>
  </si>
  <si>
    <t>15-4</t>
  </si>
  <si>
    <t>15-5</t>
  </si>
  <si>
    <t>15-6</t>
  </si>
  <si>
    <t>15-7</t>
  </si>
  <si>
    <t>15-8</t>
  </si>
  <si>
    <t>15-9</t>
  </si>
  <si>
    <t>15-10</t>
  </si>
  <si>
    <t>10-11</t>
  </si>
  <si>
    <t>彩星工科A</t>
  </si>
  <si>
    <t>広島翔洋A</t>
  </si>
  <si>
    <t>市立尼崎A</t>
  </si>
  <si>
    <t>八幡工業A</t>
  </si>
  <si>
    <t>長浜北A</t>
  </si>
  <si>
    <t>龍野A</t>
  </si>
  <si>
    <t>汎愛A</t>
  </si>
  <si>
    <t>奈良A</t>
  </si>
  <si>
    <t>出雲工業A</t>
  </si>
  <si>
    <t>琴丘A</t>
  </si>
  <si>
    <t>高石A</t>
  </si>
  <si>
    <t>石川高専A</t>
  </si>
  <si>
    <t>帯広農業A</t>
  </si>
  <si>
    <t>北越C</t>
  </si>
  <si>
    <t>中学選抜A</t>
  </si>
  <si>
    <t>堅田A</t>
  </si>
  <si>
    <t>愛産大三河A</t>
  </si>
  <si>
    <t>太子A</t>
  </si>
  <si>
    <t>一条A</t>
  </si>
  <si>
    <t>法隆寺国際A</t>
  </si>
  <si>
    <t>莵道A</t>
  </si>
  <si>
    <t>崇徳A</t>
  </si>
  <si>
    <t>関西大倉A</t>
  </si>
  <si>
    <t>飾磨A</t>
  </si>
  <si>
    <t>大和広陵A</t>
  </si>
  <si>
    <t>能登C</t>
  </si>
  <si>
    <t>愛産大三河B</t>
  </si>
  <si>
    <t>黒沢尻工業C</t>
  </si>
  <si>
    <t>龍野B</t>
  </si>
  <si>
    <t>中学選抜B</t>
  </si>
  <si>
    <t>八幡工業B</t>
  </si>
  <si>
    <t>汎愛B</t>
  </si>
  <si>
    <t>神戸国際C</t>
  </si>
  <si>
    <t>奈良B</t>
  </si>
  <si>
    <t>彩星工科B</t>
  </si>
  <si>
    <t>立命館C</t>
  </si>
  <si>
    <t>神戸国際D</t>
  </si>
  <si>
    <t>東福岡E</t>
  </si>
  <si>
    <t>山田B</t>
  </si>
  <si>
    <t>浜松商業C</t>
  </si>
  <si>
    <t>高松中央C</t>
  </si>
  <si>
    <t>石川高専B</t>
  </si>
  <si>
    <t>市立尼崎B</t>
  </si>
  <si>
    <t>岩瀬日大D</t>
  </si>
  <si>
    <t>N</t>
    <phoneticPr fontId="1"/>
  </si>
  <si>
    <t>A</t>
    <phoneticPr fontId="1"/>
  </si>
  <si>
    <t>1-11</t>
    <phoneticPr fontId="1"/>
  </si>
  <si>
    <t>連合Ｊ</t>
    <rPh sb="0" eb="2">
      <t>レンゴウ</t>
    </rPh>
    <phoneticPr fontId="13"/>
  </si>
  <si>
    <t>連合Ｊ（堅田3名＋明星3名）</t>
    <phoneticPr fontId="1"/>
  </si>
  <si>
    <t>連合B（尽誠学園2名＋北海道科学4名）　連合I（岡崎城西3名＋高田商業2名）</t>
    <rPh sb="0" eb="2">
      <t>レンゴウ</t>
    </rPh>
    <rPh sb="4" eb="8">
      <t>ジンセイガクエン</t>
    </rPh>
    <rPh sb="9" eb="10">
      <t>メイ</t>
    </rPh>
    <rPh sb="11" eb="16">
      <t>ホッカイドウカガク</t>
    </rPh>
    <rPh sb="17" eb="18">
      <t>メイ</t>
    </rPh>
    <rPh sb="31" eb="35">
      <t>タカダショウギョウ</t>
    </rPh>
    <rPh sb="36" eb="37">
      <t>メイ</t>
    </rPh>
    <phoneticPr fontId="13"/>
  </si>
  <si>
    <t>連合D（姫路工業4名＋武蔵越生2名）　連合H（綾羽4名＋黒沢尻工業2名）</t>
    <rPh sb="0" eb="2">
      <t>レンゴウ</t>
    </rPh>
    <rPh sb="4" eb="8">
      <t>ヒメジコウギョウ</t>
    </rPh>
    <rPh sb="9" eb="10">
      <t>メイ</t>
    </rPh>
    <rPh sb="11" eb="15">
      <t>ムサシオゴセ</t>
    </rPh>
    <rPh sb="16" eb="17">
      <t>メイ</t>
    </rPh>
    <rPh sb="19" eb="21">
      <t>レンゴウ</t>
    </rPh>
    <rPh sb="23" eb="25">
      <t>アヤハ</t>
    </rPh>
    <rPh sb="26" eb="27">
      <t>メイ</t>
    </rPh>
    <phoneticPr fontId="13"/>
  </si>
  <si>
    <t>連合A（八工大一4名＋明星2名）　連合F（浜松商業2名＋法隆寺国際4名）　</t>
    <rPh sb="0" eb="2">
      <t>レンゴウ</t>
    </rPh>
    <rPh sb="4" eb="8">
      <t>ハッコウダイイチ</t>
    </rPh>
    <rPh sb="9" eb="10">
      <t>メイ</t>
    </rPh>
    <rPh sb="11" eb="13">
      <t>メイセイ</t>
    </rPh>
    <rPh sb="14" eb="15">
      <t>メイ</t>
    </rPh>
    <rPh sb="17" eb="19">
      <t>レンゴウ</t>
    </rPh>
    <rPh sb="21" eb="25">
      <t>ハママツショウギョウ</t>
    </rPh>
    <rPh sb="26" eb="28">
      <t>メイタス</t>
    </rPh>
    <rPh sb="28" eb="31">
      <t>ホウリュウジ</t>
    </rPh>
    <rPh sb="31" eb="33">
      <t>コクサイ</t>
    </rPh>
    <rPh sb="34" eb="35">
      <t>メイ</t>
    </rPh>
    <phoneticPr fontId="13"/>
  </si>
  <si>
    <t>連合C（尽誠学園2名＋西城陽4名） 　神戸国際Ｄ(神戸国際4名+東福岡2名)</t>
    <rPh sb="0" eb="2">
      <t>レンゴウ</t>
    </rPh>
    <rPh sb="4" eb="8">
      <t>ジンセイガクエン</t>
    </rPh>
    <rPh sb="9" eb="11">
      <t>メイタス</t>
    </rPh>
    <rPh sb="11" eb="14">
      <t>ニシジョウヨウ</t>
    </rPh>
    <rPh sb="15" eb="16">
      <t>メイ</t>
    </rPh>
    <rPh sb="19" eb="23">
      <t>コウベコクサイ</t>
    </rPh>
    <rPh sb="25" eb="29">
      <t>コウベコクサイ</t>
    </rPh>
    <rPh sb="30" eb="31">
      <t>メイ</t>
    </rPh>
    <rPh sb="32" eb="35">
      <t>ヒガシフクオカ</t>
    </rPh>
    <rPh sb="36" eb="37">
      <t>メイ</t>
    </rPh>
    <phoneticPr fontId="13"/>
  </si>
  <si>
    <t>準決勝進出チームは高商へ</t>
    <rPh sb="0" eb="1">
      <t>ジュン</t>
    </rPh>
    <rPh sb="1" eb="3">
      <t>ケッショウ</t>
    </rPh>
    <rPh sb="3" eb="5">
      <t>シンシュツ</t>
    </rPh>
    <rPh sb="9" eb="10">
      <t>タカ</t>
    </rPh>
    <rPh sb="10" eb="11">
      <t>ショウ</t>
    </rPh>
    <phoneticPr fontId="1"/>
  </si>
  <si>
    <t>R</t>
    <phoneticPr fontId="1"/>
  </si>
  <si>
    <t>尽誠学園E</t>
    <phoneticPr fontId="1"/>
  </si>
  <si>
    <t>高田商業E</t>
    <rPh sb="0" eb="4">
      <t>タカダショウギョウ</t>
    </rPh>
    <phoneticPr fontId="1"/>
  </si>
  <si>
    <t>城西3名＋高商3名</t>
    <rPh sb="0" eb="2">
      <t>ジョウセイ</t>
    </rPh>
    <rPh sb="3" eb="4">
      <t>メイ</t>
    </rPh>
    <rPh sb="5" eb="6">
      <t>コウ</t>
    </rPh>
    <rPh sb="6" eb="7">
      <t>ショウ</t>
    </rPh>
    <rPh sb="8" eb="9">
      <t>メイ</t>
    </rPh>
    <phoneticPr fontId="1"/>
  </si>
  <si>
    <t>尽誠２名＋西城陽４名</t>
    <rPh sb="0" eb="2">
      <t>ジンセイ</t>
    </rPh>
    <rPh sb="3" eb="4">
      <t>メイ</t>
    </rPh>
    <rPh sb="5" eb="8">
      <t>ニシジョウヨウ</t>
    </rPh>
    <rPh sb="9" eb="10">
      <t>メイ</t>
    </rPh>
    <phoneticPr fontId="1"/>
  </si>
  <si>
    <t>尽誠２名＋北科大4名</t>
    <rPh sb="0" eb="2">
      <t>ジンセイ</t>
    </rPh>
    <rPh sb="3" eb="4">
      <t>メイ</t>
    </rPh>
    <rPh sb="5" eb="6">
      <t>キタ</t>
    </rPh>
    <rPh sb="6" eb="7">
      <t>カ</t>
    </rPh>
    <rPh sb="7" eb="8">
      <t>ダイ</t>
    </rPh>
    <rPh sb="9" eb="10">
      <t>メイ</t>
    </rPh>
    <phoneticPr fontId="1"/>
  </si>
  <si>
    <t>姫路工３名＋越生２名</t>
    <rPh sb="0" eb="2">
      <t>ヒメジ</t>
    </rPh>
    <rPh sb="2" eb="3">
      <t>コウ</t>
    </rPh>
    <rPh sb="4" eb="5">
      <t>メイ</t>
    </rPh>
    <rPh sb="6" eb="8">
      <t>オゴセ</t>
    </rPh>
    <rPh sb="9" eb="10">
      <t>メイ</t>
    </rPh>
    <phoneticPr fontId="1"/>
  </si>
  <si>
    <t>八工大４名＋明星２名</t>
    <rPh sb="0" eb="3">
      <t>ハチコウダイ</t>
    </rPh>
    <rPh sb="4" eb="5">
      <t>メイ</t>
    </rPh>
    <rPh sb="6" eb="8">
      <t>メイセイ</t>
    </rPh>
    <rPh sb="9" eb="10">
      <t>メイ</t>
    </rPh>
    <phoneticPr fontId="1"/>
  </si>
  <si>
    <t>倉工３名＋黒沢尻２名</t>
    <rPh sb="0" eb="1">
      <t>クラ</t>
    </rPh>
    <rPh sb="1" eb="2">
      <t>コウ</t>
    </rPh>
    <rPh sb="3" eb="4">
      <t>メイ</t>
    </rPh>
    <rPh sb="5" eb="7">
      <t>クロサワ</t>
    </rPh>
    <rPh sb="7" eb="8">
      <t>ジリ</t>
    </rPh>
    <rPh sb="9" eb="10">
      <t>メイ</t>
    </rPh>
    <phoneticPr fontId="1"/>
  </si>
  <si>
    <t>奈良４名＋松江工２名</t>
    <rPh sb="0" eb="2">
      <t>ナラ</t>
    </rPh>
    <rPh sb="3" eb="4">
      <t>メイ</t>
    </rPh>
    <rPh sb="5" eb="8">
      <t>マツエコウ</t>
    </rPh>
    <rPh sb="9" eb="10">
      <t>メイ</t>
    </rPh>
    <phoneticPr fontId="1"/>
  </si>
  <si>
    <t>浜松商２名＋龍野４名</t>
    <rPh sb="0" eb="2">
      <t>ハママツ</t>
    </rPh>
    <rPh sb="2" eb="3">
      <t>ショウ</t>
    </rPh>
    <rPh sb="4" eb="5">
      <t>メイ</t>
    </rPh>
    <rPh sb="6" eb="8">
      <t>タツノ</t>
    </rPh>
    <rPh sb="9" eb="10">
      <t>メイ</t>
    </rPh>
    <phoneticPr fontId="1"/>
  </si>
  <si>
    <t>浜松商２名＋法国際４名</t>
    <rPh sb="0" eb="3">
      <t>ハママツショウ</t>
    </rPh>
    <rPh sb="4" eb="5">
      <t>メイ</t>
    </rPh>
    <rPh sb="6" eb="7">
      <t>ホウ</t>
    </rPh>
    <rPh sb="7" eb="9">
      <t>コクサイ</t>
    </rPh>
    <rPh sb="10" eb="11">
      <t>メイ</t>
    </rPh>
    <phoneticPr fontId="1"/>
  </si>
  <si>
    <t>連合J</t>
    <rPh sb="0" eb="2">
      <t>レンゴウ</t>
    </rPh>
    <phoneticPr fontId="1"/>
  </si>
  <si>
    <t>堅田３名＋明星３名</t>
    <rPh sb="0" eb="2">
      <t>カタダ</t>
    </rPh>
    <rPh sb="3" eb="4">
      <t>メイ</t>
    </rPh>
    <rPh sb="5" eb="7">
      <t>メイセイ</t>
    </rPh>
    <rPh sb="8" eb="9">
      <t>メイ</t>
    </rPh>
    <phoneticPr fontId="1"/>
  </si>
  <si>
    <t>連合K</t>
    <rPh sb="0" eb="2">
      <t>レンゴウ</t>
    </rPh>
    <phoneticPr fontId="1"/>
  </si>
  <si>
    <t>東福岡４名＋立命館２名</t>
    <rPh sb="0" eb="3">
      <t>ヒガシフクオカ</t>
    </rPh>
    <rPh sb="4" eb="5">
      <t>メイ</t>
    </rPh>
    <rPh sb="6" eb="9">
      <t>リツメイカン</t>
    </rPh>
    <rPh sb="10" eb="1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</si>
</sst>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-R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7"/>
      <color theme="1"/>
      <name val="UD デジタル 教科書体 NK-R"/>
      <family val="1"/>
      <charset val="128"/>
    </font>
    <font>
      <sz val="7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1"/>
      <name val="UD デジタル 教科書体 N-R"/>
      <family val="1"/>
      <charset val="128"/>
    </font>
    <font>
      <sz val="12"/>
      <color theme="1"/>
      <name val="UD デジタル 教科書体 NK-R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>
      <alignment vertical="center"/>
    </xf>
  </cellStyleXfs>
  <cellXfs count="37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0" fontId="12" fillId="3" borderId="0" xfId="1" applyFill="1">
      <alignment vertical="center"/>
    </xf>
    <xf numFmtId="0" fontId="12" fillId="0" borderId="0" xfId="1">
      <alignment vertical="center"/>
    </xf>
    <xf numFmtId="0" fontId="12" fillId="4" borderId="0" xfId="1" applyFill="1">
      <alignment vertical="center"/>
    </xf>
    <xf numFmtId="0" fontId="12" fillId="5" borderId="0" xfId="1" applyFill="1">
      <alignment vertical="center"/>
    </xf>
    <xf numFmtId="0" fontId="12" fillId="6" borderId="23" xfId="1" applyFill="1" applyBorder="1" applyAlignment="1">
      <alignment horizontal="center" vertical="center"/>
    </xf>
    <xf numFmtId="0" fontId="12" fillId="7" borderId="23" xfId="1" applyFill="1" applyBorder="1" applyAlignment="1">
      <alignment horizontal="center" vertical="center"/>
    </xf>
    <xf numFmtId="0" fontId="12" fillId="8" borderId="23" xfId="1" applyFill="1" applyBorder="1" applyAlignment="1">
      <alignment horizontal="center" vertical="center"/>
    </xf>
    <xf numFmtId="0" fontId="12" fillId="8" borderId="23" xfId="1" applyFill="1" applyBorder="1">
      <alignment vertical="center"/>
    </xf>
    <xf numFmtId="0" fontId="12" fillId="5" borderId="0" xfId="1" applyFill="1" applyAlignment="1">
      <alignment horizontal="center" vertical="center"/>
    </xf>
    <xf numFmtId="0" fontId="0" fillId="4" borderId="0" xfId="0" applyFill="1">
      <alignment vertical="center"/>
    </xf>
    <xf numFmtId="0" fontId="12" fillId="4" borderId="0" xfId="1" applyFill="1" applyAlignment="1">
      <alignment horizontal="center" vertical="center"/>
    </xf>
    <xf numFmtId="0" fontId="12" fillId="7" borderId="0" xfId="1" applyFill="1">
      <alignment vertical="center"/>
    </xf>
    <xf numFmtId="0" fontId="12" fillId="0" borderId="23" xfId="1" applyBorder="1">
      <alignment vertical="center"/>
    </xf>
    <xf numFmtId="0" fontId="12" fillId="0" borderId="23" xfId="1" applyBorder="1" applyAlignment="1">
      <alignment horizontal="center" vertical="center"/>
    </xf>
    <xf numFmtId="0" fontId="12" fillId="7" borderId="0" xfId="1" applyFill="1" applyAlignment="1">
      <alignment horizontal="center" vertical="center"/>
    </xf>
    <xf numFmtId="0" fontId="12" fillId="10" borderId="23" xfId="1" applyFill="1" applyBorder="1" applyAlignment="1">
      <alignment horizontal="center" vertical="center"/>
    </xf>
    <xf numFmtId="0" fontId="12" fillId="7" borderId="5" xfId="1" applyFill="1" applyBorder="1">
      <alignment vertical="center"/>
    </xf>
    <xf numFmtId="0" fontId="12" fillId="0" borderId="0" xfId="1" applyAlignment="1">
      <alignment horizontal="right" vertical="center"/>
    </xf>
    <xf numFmtId="0" fontId="17" fillId="4" borderId="0" xfId="1" applyFont="1" applyFill="1" applyProtection="1">
      <alignment vertical="center"/>
      <protection locked="0"/>
    </xf>
    <xf numFmtId="49" fontId="12" fillId="0" borderId="0" xfId="1" applyNumberFormat="1" applyAlignment="1">
      <alignment horizontal="center" vertical="center"/>
    </xf>
    <xf numFmtId="0" fontId="17" fillId="4" borderId="0" xfId="1" applyFont="1" applyFill="1" applyAlignment="1" applyProtection="1">
      <alignment horizontal="center" vertical="center"/>
      <protection locked="0"/>
    </xf>
    <xf numFmtId="49" fontId="12" fillId="0" borderId="0" xfId="1" quotePrefix="1" applyNumberFormat="1" applyAlignment="1">
      <alignment horizontal="center" vertical="center"/>
    </xf>
    <xf numFmtId="0" fontId="12" fillId="7" borderId="0" xfId="1" quotePrefix="1" applyFill="1">
      <alignment vertical="center"/>
    </xf>
    <xf numFmtId="0" fontId="12" fillId="0" borderId="0" xfId="1" applyAlignment="1">
      <alignment horizontal="center" vertical="center"/>
    </xf>
    <xf numFmtId="0" fontId="14" fillId="4" borderId="23" xfId="1" applyFont="1" applyFill="1" applyBorder="1" applyAlignment="1">
      <alignment horizontal="center" vertical="center" shrinkToFit="1"/>
    </xf>
    <xf numFmtId="49" fontId="19" fillId="4" borderId="23" xfId="1" applyNumberFormat="1" applyFont="1" applyFill="1" applyBorder="1" applyAlignment="1">
      <alignment horizontal="center" vertical="center" shrinkToFit="1"/>
    </xf>
    <xf numFmtId="0" fontId="14" fillId="0" borderId="23" xfId="1" applyFont="1" applyBorder="1" applyAlignment="1">
      <alignment horizontal="center" vertical="center" shrinkToFit="1"/>
    </xf>
    <xf numFmtId="0" fontId="14" fillId="2" borderId="23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shrinkToFit="1"/>
    </xf>
    <xf numFmtId="0" fontId="20" fillId="2" borderId="23" xfId="1" applyFont="1" applyFill="1" applyBorder="1" applyAlignment="1">
      <alignment shrinkToFit="1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right" vertical="center" shrinkToFit="1"/>
    </xf>
    <xf numFmtId="0" fontId="21" fillId="0" borderId="0" xfId="0" applyFont="1" applyAlignment="1">
      <alignment horizontal="left" vertical="center" shrinkToFit="1"/>
    </xf>
    <xf numFmtId="49" fontId="21" fillId="0" borderId="3" xfId="0" applyNumberFormat="1" applyFont="1" applyBorder="1" applyAlignment="1">
      <alignment vertical="center" shrinkToFit="1"/>
    </xf>
    <xf numFmtId="49" fontId="21" fillId="0" borderId="10" xfId="0" applyNumberFormat="1" applyFont="1" applyBorder="1" applyAlignment="1">
      <alignment vertical="center" shrinkToFit="1"/>
    </xf>
    <xf numFmtId="49" fontId="21" fillId="0" borderId="0" xfId="0" applyNumberFormat="1" applyFont="1" applyAlignment="1">
      <alignment vertical="center" shrinkToFit="1"/>
    </xf>
    <xf numFmtId="49" fontId="21" fillId="0" borderId="4" xfId="0" applyNumberFormat="1" applyFont="1" applyBorder="1" applyAlignment="1">
      <alignment vertical="center" shrinkToFit="1"/>
    </xf>
    <xf numFmtId="49" fontId="21" fillId="0" borderId="11" xfId="0" applyNumberFormat="1" applyFont="1" applyBorder="1" applyAlignment="1">
      <alignment vertical="center" shrinkToFit="1"/>
    </xf>
    <xf numFmtId="49" fontId="21" fillId="0" borderId="8" xfId="0" applyNumberFormat="1" applyFont="1" applyBorder="1" applyAlignment="1">
      <alignment vertical="center" shrinkToFit="1"/>
    </xf>
    <xf numFmtId="49" fontId="21" fillId="0" borderId="0" xfId="0" applyNumberFormat="1" applyFont="1" applyAlignment="1">
      <alignment horizontal="right" vertical="center" shrinkToFit="1"/>
    </xf>
    <xf numFmtId="49" fontId="21" fillId="0" borderId="5" xfId="0" applyNumberFormat="1" applyFont="1" applyBorder="1" applyAlignment="1">
      <alignment horizontal="right" vertical="center" shrinkToFit="1"/>
    </xf>
    <xf numFmtId="49" fontId="21" fillId="0" borderId="9" xfId="0" applyNumberFormat="1" applyFont="1" applyBorder="1" applyAlignment="1">
      <alignment vertical="center" shrinkToFit="1"/>
    </xf>
    <xf numFmtId="49" fontId="21" fillId="0" borderId="2" xfId="0" applyNumberFormat="1" applyFont="1" applyBorder="1" applyAlignment="1">
      <alignment vertical="center" shrinkToFit="1"/>
    </xf>
    <xf numFmtId="49" fontId="21" fillId="0" borderId="5" xfId="0" applyNumberFormat="1" applyFont="1" applyBorder="1" applyAlignment="1">
      <alignment vertical="center" shrinkToFit="1"/>
    </xf>
    <xf numFmtId="49" fontId="21" fillId="0" borderId="1" xfId="0" applyNumberFormat="1" applyFont="1" applyBorder="1" applyAlignment="1">
      <alignment vertical="center" shrinkToFit="1"/>
    </xf>
    <xf numFmtId="49" fontId="21" fillId="0" borderId="7" xfId="0" applyNumberFormat="1" applyFont="1" applyBorder="1" applyAlignment="1">
      <alignment vertical="center" shrinkToFit="1"/>
    </xf>
    <xf numFmtId="49" fontId="21" fillId="0" borderId="3" xfId="0" applyNumberFormat="1" applyFont="1" applyBorder="1" applyAlignment="1">
      <alignment horizontal="right" vertical="center" shrinkToFit="1"/>
    </xf>
    <xf numFmtId="49" fontId="21" fillId="0" borderId="8" xfId="0" applyNumberFormat="1" applyFont="1" applyBorder="1" applyAlignment="1">
      <alignment horizontal="right" vertical="center" shrinkToFit="1"/>
    </xf>
    <xf numFmtId="49" fontId="21" fillId="0" borderId="6" xfId="0" applyNumberFormat="1" applyFont="1" applyBorder="1" applyAlignment="1">
      <alignment vertical="center" shrinkToFit="1"/>
    </xf>
    <xf numFmtId="49" fontId="21" fillId="0" borderId="5" xfId="0" applyNumberFormat="1" applyFont="1" applyBorder="1" applyAlignment="1">
      <alignment vertical="center" wrapText="1" shrinkToFit="1"/>
    </xf>
    <xf numFmtId="49" fontId="21" fillId="0" borderId="4" xfId="0" applyNumberFormat="1" applyFont="1" applyBorder="1" applyAlignment="1">
      <alignment vertical="center" wrapText="1" shrinkToFit="1"/>
    </xf>
    <xf numFmtId="49" fontId="21" fillId="0" borderId="0" xfId="0" applyNumberFormat="1" applyFont="1" applyAlignment="1">
      <alignment vertical="center" wrapText="1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Alignment="1">
      <alignment vertical="center" shrinkToFit="1"/>
    </xf>
    <xf numFmtId="49" fontId="6" fillId="0" borderId="0" xfId="0" applyNumberFormat="1" applyFont="1" applyAlignment="1">
      <alignment vertical="center" shrinkToFit="1"/>
    </xf>
    <xf numFmtId="49" fontId="22" fillId="0" borderId="0" xfId="0" applyNumberFormat="1" applyFont="1">
      <alignment vertical="center"/>
    </xf>
    <xf numFmtId="49" fontId="22" fillId="0" borderId="0" xfId="0" applyNumberFormat="1" applyFont="1" applyAlignment="1">
      <alignment vertical="center" shrinkToFit="1"/>
    </xf>
    <xf numFmtId="49" fontId="22" fillId="0" borderId="8" xfId="0" applyNumberFormat="1" applyFont="1" applyBorder="1" applyAlignment="1">
      <alignment vertical="center" shrinkToFit="1"/>
    </xf>
    <xf numFmtId="49" fontId="22" fillId="0" borderId="1" xfId="0" applyNumberFormat="1" applyFont="1" applyBorder="1" applyAlignment="1">
      <alignment vertical="center" shrinkToFit="1"/>
    </xf>
    <xf numFmtId="49" fontId="22" fillId="0" borderId="3" xfId="0" applyNumberFormat="1" applyFont="1" applyBorder="1" applyAlignment="1">
      <alignment vertical="center" shrinkToFit="1"/>
    </xf>
    <xf numFmtId="49" fontId="22" fillId="0" borderId="5" xfId="0" applyNumberFormat="1" applyFont="1" applyBorder="1" applyAlignment="1">
      <alignment vertical="center" shrinkToFit="1"/>
    </xf>
    <xf numFmtId="49" fontId="22" fillId="0" borderId="7" xfId="0" applyNumberFormat="1" applyFont="1" applyBorder="1" applyAlignment="1">
      <alignment horizontal="right" shrinkToFit="1"/>
    </xf>
    <xf numFmtId="49" fontId="22" fillId="0" borderId="5" xfId="0" applyNumberFormat="1" applyFont="1" applyBorder="1" applyAlignment="1">
      <alignment horizontal="right" vertical="top" shrinkToFit="1"/>
    </xf>
    <xf numFmtId="49" fontId="22" fillId="0" borderId="10" xfId="0" applyNumberFormat="1" applyFont="1" applyBorder="1" applyAlignment="1">
      <alignment horizontal="right" vertical="top" shrinkToFit="1"/>
    </xf>
    <xf numFmtId="49" fontId="22" fillId="0" borderId="0" xfId="0" applyNumberFormat="1" applyFont="1" applyAlignment="1">
      <alignment horizontal="right" shrinkToFit="1"/>
    </xf>
    <xf numFmtId="49" fontId="22" fillId="0" borderId="7" xfId="0" applyNumberFormat="1" applyFont="1" applyBorder="1" applyAlignment="1">
      <alignment horizontal="center" vertical="center" shrinkToFit="1"/>
    </xf>
    <xf numFmtId="49" fontId="22" fillId="0" borderId="10" xfId="0" applyNumberFormat="1" applyFont="1" applyBorder="1" applyAlignment="1">
      <alignment vertical="center" shrinkToFit="1"/>
    </xf>
    <xf numFmtId="49" fontId="22" fillId="0" borderId="4" xfId="0" applyNumberFormat="1" applyFont="1" applyBorder="1" applyAlignment="1">
      <alignment horizontal="center" vertical="center" shrinkToFit="1"/>
    </xf>
    <xf numFmtId="49" fontId="22" fillId="0" borderId="0" xfId="0" applyNumberFormat="1" applyFont="1" applyAlignment="1">
      <alignment horizontal="right" vertical="top" shrinkToFit="1"/>
    </xf>
    <xf numFmtId="49" fontId="22" fillId="0" borderId="0" xfId="0" applyNumberFormat="1" applyFont="1" applyAlignment="1">
      <alignment vertical="center" wrapText="1" shrinkToFit="1"/>
    </xf>
    <xf numFmtId="49" fontId="22" fillId="0" borderId="4" xfId="0" applyNumberFormat="1" applyFont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right" vertical="center" shrinkToFit="1"/>
    </xf>
    <xf numFmtId="49" fontId="22" fillId="0" borderId="8" xfId="0" applyNumberFormat="1" applyFont="1" applyBorder="1" applyAlignment="1">
      <alignment horizontal="right" vertical="center" shrinkToFit="1"/>
    </xf>
    <xf numFmtId="49" fontId="22" fillId="0" borderId="2" xfId="0" applyNumberFormat="1" applyFont="1" applyBorder="1" applyAlignment="1">
      <alignment horizontal="right" vertical="center" shrinkToFit="1"/>
    </xf>
    <xf numFmtId="49" fontId="22" fillId="0" borderId="8" xfId="0" applyNumberFormat="1" applyFont="1" applyBorder="1" applyAlignment="1">
      <alignment horizontal="right" vertical="top" shrinkToFit="1"/>
    </xf>
    <xf numFmtId="49" fontId="22" fillId="0" borderId="0" xfId="0" applyNumberFormat="1" applyFont="1" applyAlignment="1">
      <alignment horizontal="right" vertical="center" shrinkToFit="1"/>
    </xf>
    <xf numFmtId="49" fontId="22" fillId="0" borderId="3" xfId="0" applyNumberFormat="1" applyFont="1" applyBorder="1" applyAlignment="1">
      <alignment horizontal="right" wrapText="1"/>
    </xf>
    <xf numFmtId="49" fontId="22" fillId="0" borderId="5" xfId="0" applyNumberFormat="1" applyFont="1" applyBorder="1" applyAlignment="1">
      <alignment vertical="center" wrapText="1"/>
    </xf>
    <xf numFmtId="49" fontId="22" fillId="0" borderId="2" xfId="0" applyNumberFormat="1" applyFont="1" applyBorder="1" applyAlignment="1">
      <alignment vertical="center" shrinkToFit="1"/>
    </xf>
    <xf numFmtId="49" fontId="22" fillId="0" borderId="9" xfId="0" applyNumberFormat="1" applyFont="1" applyBorder="1" applyAlignment="1">
      <alignment vertical="center" shrinkToFit="1"/>
    </xf>
    <xf numFmtId="49" fontId="22" fillId="0" borderId="5" xfId="0" applyNumberFormat="1" applyFont="1" applyBorder="1" applyAlignment="1">
      <alignment horizontal="right" vertical="center" shrinkToFit="1"/>
    </xf>
    <xf numFmtId="49" fontId="22" fillId="0" borderId="7" xfId="0" applyNumberFormat="1" applyFont="1" applyBorder="1" applyAlignment="1">
      <alignment horizontal="right" vertical="center" shrinkToFit="1"/>
    </xf>
    <xf numFmtId="49" fontId="22" fillId="0" borderId="6" xfId="0" applyNumberFormat="1" applyFont="1" applyBorder="1" applyAlignment="1">
      <alignment horizontal="right" vertical="center" shrinkToFit="1"/>
    </xf>
    <xf numFmtId="49" fontId="22" fillId="0" borderId="6" xfId="0" applyNumberFormat="1" applyFont="1" applyBorder="1" applyAlignment="1">
      <alignment horizontal="center" vertical="center" shrinkToFit="1"/>
    </xf>
    <xf numFmtId="49" fontId="22" fillId="0" borderId="4" xfId="0" applyNumberFormat="1" applyFont="1" applyBorder="1" applyAlignment="1">
      <alignment horizontal="right" vertical="center" shrinkToFit="1"/>
    </xf>
    <xf numFmtId="49" fontId="22" fillId="0" borderId="2" xfId="0" applyNumberFormat="1" applyFont="1" applyBorder="1" applyAlignment="1">
      <alignment horizontal="right" vertical="top" shrinkToFit="1"/>
    </xf>
    <xf numFmtId="49" fontId="8" fillId="0" borderId="0" xfId="0" applyNumberFormat="1" applyFont="1" applyAlignment="1">
      <alignment horizontal="center" vertical="center" shrinkToFit="1"/>
    </xf>
    <xf numFmtId="49" fontId="23" fillId="0" borderId="0" xfId="0" applyNumberFormat="1" applyFont="1">
      <alignment vertical="center"/>
    </xf>
    <xf numFmtId="49" fontId="23" fillId="0" borderId="0" xfId="0" applyNumberFormat="1" applyFont="1" applyAlignment="1">
      <alignment vertical="center" shrinkToFit="1"/>
    </xf>
    <xf numFmtId="49" fontId="23" fillId="0" borderId="8" xfId="0" applyNumberFormat="1" applyFont="1" applyBorder="1" applyAlignment="1">
      <alignment horizontal="right" vertical="center" shrinkToFit="1"/>
    </xf>
    <xf numFmtId="49" fontId="23" fillId="0" borderId="8" xfId="0" applyNumberFormat="1" applyFont="1" applyBorder="1" applyAlignment="1">
      <alignment vertical="center" shrinkToFit="1"/>
    </xf>
    <xf numFmtId="49" fontId="23" fillId="0" borderId="3" xfId="0" applyNumberFormat="1" applyFont="1" applyBorder="1" applyAlignment="1">
      <alignment vertical="center" shrinkToFit="1"/>
    </xf>
    <xf numFmtId="49" fontId="23" fillId="0" borderId="1" xfId="0" applyNumberFormat="1" applyFont="1" applyBorder="1" applyAlignment="1">
      <alignment vertical="center" shrinkToFit="1"/>
    </xf>
    <xf numFmtId="49" fontId="23" fillId="0" borderId="5" xfId="0" applyNumberFormat="1" applyFont="1" applyBorder="1" applyAlignment="1">
      <alignment vertical="center" shrinkToFit="1"/>
    </xf>
    <xf numFmtId="49" fontId="23" fillId="0" borderId="4" xfId="0" applyNumberFormat="1" applyFont="1" applyBorder="1" applyAlignment="1">
      <alignment vertical="center" shrinkToFit="1"/>
    </xf>
    <xf numFmtId="49" fontId="23" fillId="0" borderId="7" xfId="0" applyNumberFormat="1" applyFont="1" applyBorder="1" applyAlignment="1">
      <alignment vertical="center" shrinkToFit="1"/>
    </xf>
    <xf numFmtId="49" fontId="23" fillId="0" borderId="3" xfId="0" applyNumberFormat="1" applyFont="1" applyBorder="1" applyAlignment="1">
      <alignment horizontal="right" vertical="center" shrinkToFit="1"/>
    </xf>
    <xf numFmtId="49" fontId="23" fillId="0" borderId="11" xfId="0" applyNumberFormat="1" applyFont="1" applyBorder="1" applyAlignment="1">
      <alignment horizontal="center" vertical="center" shrinkToFit="1"/>
    </xf>
    <xf numFmtId="49" fontId="23" fillId="0" borderId="5" xfId="0" applyNumberFormat="1" applyFont="1" applyBorder="1" applyAlignment="1">
      <alignment horizontal="right" shrinkToFit="1"/>
    </xf>
    <xf numFmtId="49" fontId="23" fillId="0" borderId="0" xfId="0" applyNumberFormat="1" applyFont="1" applyAlignment="1">
      <alignment horizontal="right" shrinkToFit="1"/>
    </xf>
    <xf numFmtId="49" fontId="23" fillId="0" borderId="10" xfId="0" applyNumberFormat="1" applyFont="1" applyBorder="1" applyAlignment="1">
      <alignment vertical="center" shrinkToFit="1"/>
    </xf>
    <xf numFmtId="49" fontId="23" fillId="0" borderId="9" xfId="0" applyNumberFormat="1" applyFont="1" applyBorder="1" applyAlignment="1">
      <alignment horizontal="center" vertical="center" shrinkToFit="1"/>
    </xf>
    <xf numFmtId="49" fontId="23" fillId="0" borderId="5" xfId="0" applyNumberFormat="1" applyFont="1" applyBorder="1" applyAlignment="1">
      <alignment horizontal="right" vertical="top" shrinkToFit="1"/>
    </xf>
    <xf numFmtId="49" fontId="23" fillId="0" borderId="0" xfId="0" applyNumberFormat="1" applyFont="1" applyAlignment="1">
      <alignment horizontal="right" vertical="top" shrinkToFit="1"/>
    </xf>
    <xf numFmtId="49" fontId="23" fillId="0" borderId="10" xfId="0" applyNumberFormat="1" applyFont="1" applyBorder="1" applyAlignment="1">
      <alignment horizontal="right" vertical="center" shrinkToFit="1"/>
    </xf>
    <xf numFmtId="49" fontId="23" fillId="0" borderId="2" xfId="0" applyNumberFormat="1" applyFont="1" applyBorder="1" applyAlignment="1">
      <alignment horizontal="right" vertical="center" shrinkToFit="1"/>
    </xf>
    <xf numFmtId="49" fontId="23" fillId="0" borderId="0" xfId="0" applyNumberFormat="1" applyFont="1" applyAlignment="1">
      <alignment horizontal="right" vertical="center" shrinkToFit="1"/>
    </xf>
    <xf numFmtId="49" fontId="23" fillId="0" borderId="0" xfId="0" applyNumberFormat="1" applyFont="1" applyAlignment="1">
      <alignment vertical="top" shrinkToFit="1"/>
    </xf>
    <xf numFmtId="49" fontId="23" fillId="0" borderId="5" xfId="0" applyNumberFormat="1" applyFont="1" applyBorder="1" applyAlignment="1">
      <alignment horizontal="right" vertical="center" shrinkToFit="1"/>
    </xf>
    <xf numFmtId="49" fontId="23" fillId="0" borderId="6" xfId="0" applyNumberFormat="1" applyFont="1" applyBorder="1" applyAlignment="1">
      <alignment horizontal="center" vertical="center" shrinkToFit="1"/>
    </xf>
    <xf numFmtId="49" fontId="23" fillId="0" borderId="4" xfId="0" applyNumberFormat="1" applyFont="1" applyBorder="1" applyAlignment="1">
      <alignment horizontal="right" vertical="center" shrinkToFit="1"/>
    </xf>
    <xf numFmtId="49" fontId="9" fillId="0" borderId="0" xfId="0" applyNumberFormat="1" applyFont="1" applyAlignment="1">
      <alignment vertical="center" shrinkToFit="1"/>
    </xf>
    <xf numFmtId="0" fontId="24" fillId="2" borderId="0" xfId="1" applyFont="1" applyFill="1" applyAlignment="1">
      <alignment shrinkToFit="1"/>
    </xf>
    <xf numFmtId="0" fontId="24" fillId="2" borderId="0" xfId="1" applyFont="1" applyFill="1" applyAlignment="1">
      <alignment horizontal="center" vertical="distributed" textRotation="255" shrinkToFit="1"/>
    </xf>
    <xf numFmtId="0" fontId="24" fillId="2" borderId="0" xfId="1" applyFont="1" applyFill="1" applyAlignment="1">
      <alignment horizontal="center" vertical="center" shrinkToFit="1"/>
    </xf>
    <xf numFmtId="0" fontId="19" fillId="4" borderId="27" xfId="1" applyFont="1" applyFill="1" applyBorder="1" applyAlignment="1">
      <alignment horizontal="center" vertical="center" shrinkToFit="1"/>
    </xf>
    <xf numFmtId="0" fontId="14" fillId="4" borderId="28" xfId="1" applyFont="1" applyFill="1" applyBorder="1" applyAlignment="1">
      <alignment horizontal="center" vertical="center" shrinkToFit="1"/>
    </xf>
    <xf numFmtId="0" fontId="19" fillId="0" borderId="27" xfId="1" applyFont="1" applyBorder="1" applyAlignment="1">
      <alignment horizontal="center" vertical="center" shrinkToFit="1"/>
    </xf>
    <xf numFmtId="0" fontId="14" fillId="0" borderId="28" xfId="1" applyFont="1" applyBorder="1" applyAlignment="1">
      <alignment horizontal="center" vertical="center" shrinkToFit="1"/>
    </xf>
    <xf numFmtId="0" fontId="14" fillId="2" borderId="28" xfId="1" applyFont="1" applyFill="1" applyBorder="1" applyAlignment="1">
      <alignment horizontal="center" vertical="center" shrinkToFit="1"/>
    </xf>
    <xf numFmtId="56" fontId="19" fillId="4" borderId="27" xfId="1" quotePrefix="1" applyNumberFormat="1" applyFont="1" applyFill="1" applyBorder="1" applyAlignment="1">
      <alignment horizontal="center" vertical="center" shrinkToFit="1"/>
    </xf>
    <xf numFmtId="0" fontId="20" fillId="2" borderId="27" xfId="1" applyFont="1" applyFill="1" applyBorder="1" applyAlignment="1">
      <alignment shrinkToFit="1"/>
    </xf>
    <xf numFmtId="0" fontId="20" fillId="2" borderId="28" xfId="1" applyFont="1" applyFill="1" applyBorder="1" applyAlignment="1">
      <alignment shrinkToFit="1"/>
    </xf>
    <xf numFmtId="0" fontId="24" fillId="2" borderId="27" xfId="1" applyFont="1" applyFill="1" applyBorder="1" applyAlignment="1">
      <alignment shrinkToFit="1"/>
    </xf>
    <xf numFmtId="0" fontId="24" fillId="2" borderId="0" xfId="1" applyFont="1" applyFill="1" applyAlignment="1">
      <alignment horizontal="left" shrinkToFit="1"/>
    </xf>
    <xf numFmtId="0" fontId="24" fillId="2" borderId="0" xfId="1" applyFont="1" applyFill="1" applyAlignment="1">
      <alignment horizontal="center" shrinkToFit="1"/>
    </xf>
    <xf numFmtId="0" fontId="20" fillId="2" borderId="0" xfId="1" applyFont="1" applyFill="1" applyAlignment="1">
      <alignment horizontal="center" shrinkToFit="1"/>
    </xf>
    <xf numFmtId="49" fontId="24" fillId="2" borderId="0" xfId="1" applyNumberFormat="1" applyFont="1" applyFill="1" applyAlignment="1">
      <alignment horizontal="left" vertical="center" shrinkToFit="1"/>
    </xf>
    <xf numFmtId="0" fontId="20" fillId="2" borderId="0" xfId="1" applyFont="1" applyFill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21" fillId="0" borderId="4" xfId="0" applyNumberFormat="1" applyFont="1" applyBorder="1" applyAlignment="1">
      <alignment horizontal="left" vertical="center" shrinkToFit="1"/>
    </xf>
    <xf numFmtId="49" fontId="21" fillId="0" borderId="3" xfId="0" applyNumberFormat="1" applyFont="1" applyBorder="1" applyAlignment="1">
      <alignment horizontal="left" vertical="center" shrinkToFit="1"/>
    </xf>
    <xf numFmtId="49" fontId="21" fillId="0" borderId="8" xfId="0" applyNumberFormat="1" applyFont="1" applyBorder="1" applyAlignment="1">
      <alignment horizontal="center" vertical="center" shrinkToFit="1"/>
    </xf>
    <xf numFmtId="49" fontId="21" fillId="0" borderId="4" xfId="0" applyNumberFormat="1" applyFont="1" applyBorder="1" applyAlignment="1">
      <alignment horizontal="center" vertical="center" shrinkToFit="1"/>
    </xf>
    <xf numFmtId="49" fontId="21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>
      <alignment horizontal="left" vertical="center" shrinkToFit="1"/>
    </xf>
    <xf numFmtId="49" fontId="7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right" vertical="center" shrinkToFit="1"/>
    </xf>
    <xf numFmtId="49" fontId="22" fillId="0" borderId="3" xfId="0" applyNumberFormat="1" applyFont="1" applyBorder="1" applyAlignment="1">
      <alignment horizontal="left" vertical="center" shrinkToFit="1"/>
    </xf>
    <xf numFmtId="49" fontId="22" fillId="0" borderId="8" xfId="0" applyNumberFormat="1" applyFont="1" applyBorder="1" applyAlignment="1">
      <alignment horizontal="left" vertical="center" shrinkToFit="1"/>
    </xf>
    <xf numFmtId="49" fontId="22" fillId="0" borderId="8" xfId="0" applyNumberFormat="1" applyFont="1" applyBorder="1" applyAlignment="1">
      <alignment horizontal="center" vertical="center" shrinkToFit="1"/>
    </xf>
    <xf numFmtId="49" fontId="22" fillId="0" borderId="2" xfId="0" applyNumberFormat="1" applyFont="1" applyBorder="1" applyAlignment="1">
      <alignment horizontal="center" vertical="center" shrinkToFit="1"/>
    </xf>
    <xf numFmtId="49" fontId="22" fillId="0" borderId="3" xfId="0" applyNumberFormat="1" applyFont="1" applyBorder="1" applyAlignment="1">
      <alignment horizontal="center" vertical="center" shrinkToFit="1"/>
    </xf>
    <xf numFmtId="49" fontId="22" fillId="0" borderId="0" xfId="0" applyNumberFormat="1" applyFont="1" applyAlignment="1">
      <alignment horizontal="center" vertical="center" shrinkToFit="1"/>
    </xf>
    <xf numFmtId="49" fontId="22" fillId="0" borderId="4" xfId="0" applyNumberFormat="1" applyFont="1" applyBorder="1" applyAlignment="1">
      <alignment horizontal="left" vertical="center" shrinkToFit="1"/>
    </xf>
    <xf numFmtId="49" fontId="22" fillId="0" borderId="10" xfId="0" applyNumberFormat="1" applyFont="1" applyBorder="1" applyAlignment="1">
      <alignment horizontal="center" vertical="center" shrinkToFit="1"/>
    </xf>
    <xf numFmtId="49" fontId="22" fillId="0" borderId="9" xfId="0" applyNumberFormat="1" applyFont="1" applyBorder="1" applyAlignment="1">
      <alignment horizontal="center" vertical="center" shrinkToFit="1"/>
    </xf>
    <xf numFmtId="49" fontId="22" fillId="0" borderId="1" xfId="0" applyNumberFormat="1" applyFont="1" applyBorder="1" applyAlignment="1">
      <alignment horizontal="center" vertical="center" shrinkToFit="1"/>
    </xf>
    <xf numFmtId="49" fontId="22" fillId="0" borderId="5" xfId="0" applyNumberFormat="1" applyFont="1" applyBorder="1" applyAlignment="1">
      <alignment horizontal="center" vertical="center" shrinkToFit="1"/>
    </xf>
    <xf numFmtId="49" fontId="22" fillId="0" borderId="0" xfId="0" applyNumberFormat="1" applyFont="1" applyAlignment="1">
      <alignment horizontal="left" vertical="center" shrinkToFit="1"/>
    </xf>
    <xf numFmtId="49" fontId="22" fillId="0" borderId="2" xfId="0" applyNumberFormat="1" applyFont="1" applyBorder="1" applyAlignment="1">
      <alignment horizontal="left" vertical="center" shrinkToFit="1"/>
    </xf>
    <xf numFmtId="49" fontId="22" fillId="0" borderId="4" xfId="0" applyNumberFormat="1" applyFont="1" applyBorder="1" applyAlignment="1">
      <alignment vertical="center" shrinkToFit="1"/>
    </xf>
    <xf numFmtId="49" fontId="23" fillId="0" borderId="3" xfId="0" applyNumberFormat="1" applyFont="1" applyBorder="1" applyAlignment="1">
      <alignment horizontal="center" vertical="center" shrinkToFit="1"/>
    </xf>
    <xf numFmtId="49" fontId="23" fillId="0" borderId="1" xfId="0" applyNumberFormat="1" applyFont="1" applyBorder="1" applyAlignment="1">
      <alignment horizontal="center" vertical="center" shrinkToFit="1"/>
    </xf>
    <xf numFmtId="49" fontId="23" fillId="0" borderId="8" xfId="0" applyNumberFormat="1" applyFont="1" applyBorder="1" applyAlignment="1">
      <alignment horizontal="left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49" fontId="23" fillId="0" borderId="0" xfId="0" applyNumberFormat="1" applyFont="1" applyAlignment="1">
      <alignment horizontal="center" vertical="center" shrinkToFit="1"/>
    </xf>
    <xf numFmtId="49" fontId="23" fillId="0" borderId="4" xfId="0" applyNumberFormat="1" applyFont="1" applyBorder="1" applyAlignment="1">
      <alignment horizontal="center" vertical="center" shrinkToFit="1"/>
    </xf>
    <xf numFmtId="49" fontId="23" fillId="0" borderId="0" xfId="0" applyNumberFormat="1" applyFont="1" applyAlignment="1">
      <alignment horizontal="left" vertical="center" shrinkToFit="1"/>
    </xf>
    <xf numFmtId="49" fontId="23" fillId="0" borderId="8" xfId="0" applyNumberFormat="1" applyFont="1" applyBorder="1" applyAlignment="1">
      <alignment horizontal="center" vertical="center" shrinkToFit="1"/>
    </xf>
    <xf numFmtId="49" fontId="23" fillId="0" borderId="8" xfId="0" applyNumberFormat="1" applyFont="1" applyBorder="1" applyAlignment="1">
      <alignment horizontal="right" vertical="top" shrinkToFit="1"/>
    </xf>
    <xf numFmtId="49" fontId="23" fillId="0" borderId="2" xfId="0" applyNumberFormat="1" applyFont="1" applyBorder="1" applyAlignment="1">
      <alignment horizontal="center" vertical="center" shrinkToFit="1"/>
    </xf>
    <xf numFmtId="49" fontId="23" fillId="0" borderId="10" xfId="0" applyNumberFormat="1" applyFont="1" applyBorder="1" applyAlignment="1">
      <alignment horizontal="center" vertical="center" shrinkToFit="1"/>
    </xf>
    <xf numFmtId="49" fontId="23" fillId="0" borderId="5" xfId="0" applyNumberFormat="1" applyFont="1" applyBorder="1" applyAlignment="1">
      <alignment horizontal="center" vertical="center" shrinkToFit="1"/>
    </xf>
    <xf numFmtId="0" fontId="24" fillId="2" borderId="0" xfId="1" applyFont="1" applyFill="1" applyAlignment="1">
      <alignment vertical="center" shrinkToFit="1"/>
    </xf>
    <xf numFmtId="0" fontId="24" fillId="2" borderId="13" xfId="1" applyFont="1" applyFill="1" applyBorder="1" applyAlignment="1">
      <alignment horizontal="center" vertical="distributed" textRotation="255" shrinkToFit="1"/>
    </xf>
    <xf numFmtId="0" fontId="24" fillId="2" borderId="13" xfId="1" applyFont="1" applyFill="1" applyBorder="1" applyAlignment="1">
      <alignment horizontal="center" vertical="distributed" shrinkToFit="1"/>
    </xf>
    <xf numFmtId="0" fontId="24" fillId="2" borderId="13" xfId="1" applyFont="1" applyFill="1" applyBorder="1" applyAlignment="1">
      <alignment horizontal="center" vertical="center" shrinkToFit="1"/>
    </xf>
    <xf numFmtId="0" fontId="24" fillId="2" borderId="14" xfId="1" applyFont="1" applyFill="1" applyBorder="1" applyAlignment="1">
      <alignment horizontal="center" vertical="distributed" shrinkToFit="1"/>
    </xf>
    <xf numFmtId="0" fontId="24" fillId="2" borderId="5" xfId="1" applyFont="1" applyFill="1" applyBorder="1" applyAlignment="1">
      <alignment shrinkToFit="1"/>
    </xf>
    <xf numFmtId="0" fontId="24" fillId="2" borderId="15" xfId="1" applyFont="1" applyFill="1" applyBorder="1" applyAlignment="1">
      <alignment horizontal="center" vertical="center" shrinkToFit="1"/>
    </xf>
    <xf numFmtId="49" fontId="24" fillId="2" borderId="16" xfId="1" applyNumberFormat="1" applyFont="1" applyFill="1" applyBorder="1" applyAlignment="1">
      <alignment horizontal="distributed" vertical="center" shrinkToFit="1"/>
    </xf>
    <xf numFmtId="0" fontId="24" fillId="2" borderId="21" xfId="1" applyFont="1" applyFill="1" applyBorder="1" applyAlignment="1">
      <alignment horizontal="center" shrinkToFit="1"/>
    </xf>
    <xf numFmtId="0" fontId="24" fillId="2" borderId="16" xfId="1" applyFont="1" applyFill="1" applyBorder="1" applyAlignment="1">
      <alignment horizontal="center" shrinkToFit="1"/>
    </xf>
    <xf numFmtId="0" fontId="24" fillId="2" borderId="17" xfId="1" applyFont="1" applyFill="1" applyBorder="1" applyAlignment="1">
      <alignment horizontal="center" shrinkToFit="1"/>
    </xf>
    <xf numFmtId="0" fontId="24" fillId="2" borderId="5" xfId="1" applyFont="1" applyFill="1" applyBorder="1" applyAlignment="1">
      <alignment horizontal="center" shrinkToFit="1"/>
    </xf>
    <xf numFmtId="0" fontId="24" fillId="2" borderId="18" xfId="1" applyFont="1" applyFill="1" applyBorder="1" applyAlignment="1">
      <alignment horizontal="center" vertical="center" shrinkToFit="1"/>
    </xf>
    <xf numFmtId="49" fontId="24" fillId="2" borderId="19" xfId="1" applyNumberFormat="1" applyFont="1" applyFill="1" applyBorder="1" applyAlignment="1">
      <alignment horizontal="distributed" vertical="center" shrinkToFit="1"/>
    </xf>
    <xf numFmtId="0" fontId="24" fillId="2" borderId="19" xfId="1" applyFont="1" applyFill="1" applyBorder="1" applyAlignment="1">
      <alignment horizontal="center" shrinkToFit="1"/>
    </xf>
    <xf numFmtId="0" fontId="24" fillId="2" borderId="22" xfId="1" applyFont="1" applyFill="1" applyBorder="1" applyAlignment="1">
      <alignment horizontal="center" shrinkToFit="1"/>
    </xf>
    <xf numFmtId="0" fontId="24" fillId="2" borderId="20" xfId="1" applyFont="1" applyFill="1" applyBorder="1" applyAlignment="1">
      <alignment horizontal="center" shrinkToFit="1"/>
    </xf>
    <xf numFmtId="49" fontId="24" fillId="2" borderId="0" xfId="1" applyNumberFormat="1" applyFont="1" applyFill="1" applyAlignment="1">
      <alignment horizontal="distributed" vertical="center" shrinkToFit="1"/>
    </xf>
    <xf numFmtId="0" fontId="24" fillId="2" borderId="13" xfId="1" applyFont="1" applyFill="1" applyBorder="1" applyAlignment="1">
      <alignment horizontal="center" vertical="center" textRotation="255" shrinkToFit="1"/>
    </xf>
    <xf numFmtId="0" fontId="24" fillId="2" borderId="14" xfId="1" applyFont="1" applyFill="1" applyBorder="1" applyAlignment="1">
      <alignment horizontal="center" vertical="center" textRotation="255" shrinkToFit="1"/>
    </xf>
    <xf numFmtId="0" fontId="24" fillId="2" borderId="0" xfId="1" applyFont="1" applyFill="1" applyAlignment="1">
      <alignment horizontal="left" vertical="center" shrinkToFit="1"/>
    </xf>
    <xf numFmtId="0" fontId="24" fillId="2" borderId="0" xfId="1" applyFont="1" applyFill="1" applyAlignment="1">
      <alignment horizontal="distributed" vertical="center" shrinkToFit="1"/>
    </xf>
    <xf numFmtId="0" fontId="24" fillId="2" borderId="8" xfId="1" applyFont="1" applyFill="1" applyBorder="1" applyAlignment="1">
      <alignment horizontal="left" shrinkToFit="1"/>
    </xf>
    <xf numFmtId="49" fontId="24" fillId="2" borderId="31" xfId="1" applyNumberFormat="1" applyFont="1" applyFill="1" applyBorder="1" applyAlignment="1">
      <alignment horizontal="distributed" vertical="center" shrinkToFit="1"/>
    </xf>
    <xf numFmtId="0" fontId="24" fillId="2" borderId="19" xfId="1" applyFont="1" applyFill="1" applyBorder="1" applyAlignment="1">
      <alignment horizontal="distributed" vertical="center" shrinkToFit="1"/>
    </xf>
    <xf numFmtId="0" fontId="21" fillId="0" borderId="3" xfId="0" applyFont="1" applyBorder="1">
      <alignment vertical="center"/>
    </xf>
    <xf numFmtId="0" fontId="21" fillId="0" borderId="11" xfId="0" applyFont="1" applyBorder="1" applyAlignment="1">
      <alignment vertical="center" shrinkToFit="1"/>
    </xf>
    <xf numFmtId="49" fontId="21" fillId="0" borderId="7" xfId="0" applyNumberFormat="1" applyFont="1" applyBorder="1" applyAlignment="1">
      <alignment horizontal="right" vertical="center" shrinkToFit="1"/>
    </xf>
    <xf numFmtId="49" fontId="21" fillId="0" borderId="5" xfId="0" applyNumberFormat="1" applyFont="1" applyBorder="1" applyAlignment="1">
      <alignment horizontal="center" vertical="center" shrinkToFit="1"/>
    </xf>
    <xf numFmtId="0" fontId="21" fillId="0" borderId="8" xfId="0" applyFont="1" applyBorder="1" applyAlignment="1">
      <alignment vertical="center" shrinkToFit="1"/>
    </xf>
    <xf numFmtId="0" fontId="21" fillId="0" borderId="6" xfId="0" applyFont="1" applyBorder="1" applyAlignment="1">
      <alignment vertical="center" shrinkToFit="1"/>
    </xf>
    <xf numFmtId="0" fontId="21" fillId="0" borderId="2" xfId="0" applyFont="1" applyBorder="1" applyAlignment="1">
      <alignment horizontal="right" vertical="center" shrinkToFit="1"/>
    </xf>
    <xf numFmtId="0" fontId="21" fillId="0" borderId="10" xfId="0" applyFont="1" applyBorder="1" applyAlignment="1">
      <alignment horizontal="left" vertical="center" shrinkToFit="1"/>
    </xf>
    <xf numFmtId="49" fontId="22" fillId="0" borderId="3" xfId="0" applyNumberFormat="1" applyFont="1" applyBorder="1" applyAlignment="1">
      <alignment shrinkToFit="1"/>
    </xf>
    <xf numFmtId="49" fontId="22" fillId="0" borderId="1" xfId="0" applyNumberFormat="1" applyFont="1" applyBorder="1" applyAlignment="1">
      <alignment vertical="center" wrapText="1" shrinkToFit="1"/>
    </xf>
    <xf numFmtId="49" fontId="22" fillId="0" borderId="10" xfId="0" applyNumberFormat="1" applyFont="1" applyBorder="1" applyAlignment="1">
      <alignment vertical="center" wrapText="1" shrinkToFit="1"/>
    </xf>
    <xf numFmtId="49" fontId="22" fillId="0" borderId="4" xfId="0" applyNumberFormat="1" applyFont="1" applyBorder="1" applyAlignment="1">
      <alignment horizontal="right" vertical="top" wrapText="1"/>
    </xf>
    <xf numFmtId="49" fontId="22" fillId="0" borderId="1" xfId="0" applyNumberFormat="1" applyFont="1" applyBorder="1" applyAlignment="1">
      <alignment vertical="top" wrapText="1"/>
    </xf>
    <xf numFmtId="49" fontId="22" fillId="0" borderId="1" xfId="0" applyNumberFormat="1" applyFont="1" applyBorder="1" applyAlignment="1">
      <alignment vertical="center" wrapText="1"/>
    </xf>
    <xf numFmtId="49" fontId="9" fillId="0" borderId="0" xfId="0" applyNumberFormat="1" applyFont="1" applyAlignment="1">
      <alignment horizontal="center" vertical="center" shrinkToFit="1"/>
    </xf>
    <xf numFmtId="49" fontId="23" fillId="0" borderId="3" xfId="0" applyNumberFormat="1" applyFont="1" applyBorder="1" applyAlignment="1">
      <alignment shrinkToFit="1"/>
    </xf>
    <xf numFmtId="49" fontId="23" fillId="0" borderId="0" xfId="0" applyNumberFormat="1" applyFont="1" applyAlignment="1">
      <alignment vertical="center" textRotation="255" shrinkToFit="1"/>
    </xf>
    <xf numFmtId="49" fontId="23" fillId="0" borderId="0" xfId="0" applyNumberFormat="1" applyFont="1" applyAlignment="1">
      <alignment horizontal="center" vertical="top" shrinkToFit="1"/>
    </xf>
    <xf numFmtId="49" fontId="23" fillId="0" borderId="9" xfId="0" applyNumberFormat="1" applyFont="1" applyBorder="1" applyAlignment="1">
      <alignment horizontal="right" shrinkToFit="1"/>
    </xf>
    <xf numFmtId="49" fontId="23" fillId="0" borderId="2" xfId="0" applyNumberFormat="1" applyFont="1" applyBorder="1" applyAlignment="1">
      <alignment vertical="center" shrinkToFit="1"/>
    </xf>
    <xf numFmtId="49" fontId="23" fillId="0" borderId="9" xfId="0" applyNumberFormat="1" applyFont="1" applyBorder="1" applyAlignment="1">
      <alignment horizontal="right" vertical="center" shrinkToFit="1"/>
    </xf>
    <xf numFmtId="49" fontId="23" fillId="0" borderId="6" xfId="0" applyNumberFormat="1" applyFont="1" applyBorder="1" applyAlignment="1">
      <alignment vertical="top" shrinkToFit="1"/>
    </xf>
    <xf numFmtId="49" fontId="23" fillId="0" borderId="7" xfId="0" applyNumberFormat="1" applyFont="1" applyBorder="1" applyAlignment="1">
      <alignment horizontal="right" vertical="center" shrinkToFit="1"/>
    </xf>
    <xf numFmtId="49" fontId="23" fillId="0" borderId="11" xfId="0" applyNumberFormat="1" applyFont="1" applyBorder="1" applyAlignment="1">
      <alignment horizontal="right" vertical="center" shrinkToFit="1"/>
    </xf>
    <xf numFmtId="49" fontId="23" fillId="0" borderId="9" xfId="0" applyNumberFormat="1" applyFont="1" applyBorder="1" applyAlignment="1">
      <alignment vertical="center" shrinkToFit="1"/>
    </xf>
    <xf numFmtId="49" fontId="23" fillId="0" borderId="5" xfId="0" applyNumberFormat="1" applyFont="1" applyBorder="1" applyAlignment="1">
      <alignment horizontal="right" vertical="center" textRotation="255" shrinkToFit="1"/>
    </xf>
    <xf numFmtId="49" fontId="5" fillId="0" borderId="0" xfId="0" applyNumberFormat="1" applyFont="1">
      <alignment vertical="center"/>
    </xf>
    <xf numFmtId="0" fontId="19" fillId="4" borderId="23" xfId="1" applyFont="1" applyFill="1" applyBorder="1" applyAlignment="1">
      <alignment horizontal="center" vertical="center" shrinkToFit="1"/>
    </xf>
    <xf numFmtId="49" fontId="24" fillId="2" borderId="0" xfId="1" applyNumberFormat="1" applyFont="1" applyFill="1" applyAlignment="1">
      <alignment horizontal="center" vertical="center" shrinkToFit="1"/>
    </xf>
    <xf numFmtId="0" fontId="24" fillId="2" borderId="4" xfId="1" applyFont="1" applyFill="1" applyBorder="1" applyAlignment="1">
      <alignment horizontal="center" shrinkToFit="1"/>
    </xf>
    <xf numFmtId="49" fontId="24" fillId="2" borderId="0" xfId="1" applyNumberFormat="1" applyFont="1" applyFill="1" applyAlignment="1">
      <alignment horizontal="center" shrinkToFit="1"/>
    </xf>
    <xf numFmtId="0" fontId="24" fillId="2" borderId="32" xfId="1" applyFont="1" applyFill="1" applyBorder="1" applyAlignment="1">
      <alignment horizontal="center" vertical="center" textRotation="255" shrinkToFit="1"/>
    </xf>
    <xf numFmtId="0" fontId="19" fillId="4" borderId="27" xfId="1" quotePrefix="1" applyFont="1" applyFill="1" applyBorder="1" applyAlignment="1">
      <alignment horizontal="center" vertical="center" shrinkToFit="1"/>
    </xf>
    <xf numFmtId="0" fontId="19" fillId="0" borderId="23" xfId="1" applyFont="1" applyBorder="1" applyAlignment="1">
      <alignment horizontal="center" vertical="center" shrinkToFit="1"/>
    </xf>
    <xf numFmtId="0" fontId="25" fillId="0" borderId="0" xfId="0" applyFont="1" applyAlignment="1">
      <alignment horizontal="distributed" vertical="center" shrinkToFit="1"/>
    </xf>
    <xf numFmtId="49" fontId="25" fillId="0" borderId="0" xfId="0" applyNumberFormat="1" applyFont="1" applyAlignment="1">
      <alignment horizontal="distributed" vertical="center"/>
    </xf>
    <xf numFmtId="49" fontId="6" fillId="0" borderId="0" xfId="0" applyNumberFormat="1" applyFont="1" applyAlignment="1">
      <alignment horizontal="distributed" vertical="center" shrinkToFit="1"/>
    </xf>
    <xf numFmtId="0" fontId="25" fillId="0" borderId="0" xfId="0" applyFont="1" applyAlignment="1">
      <alignment horizontal="distributed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4" fillId="2" borderId="0" xfId="1" applyFont="1" applyFill="1" applyAlignment="1">
      <alignment horizontal="left" shrinkToFit="1"/>
    </xf>
    <xf numFmtId="0" fontId="24" fillId="2" borderId="0" xfId="1" applyFont="1" applyFill="1" applyAlignment="1">
      <alignment shrinkToFit="1"/>
    </xf>
    <xf numFmtId="0" fontId="24" fillId="2" borderId="0" xfId="1" applyFont="1" applyFill="1" applyAlignment="1">
      <alignment horizontal="left" vertical="center" shrinkToFit="1"/>
    </xf>
    <xf numFmtId="0" fontId="24" fillId="2" borderId="29" xfId="1" applyFont="1" applyFill="1" applyBorder="1" applyAlignment="1">
      <alignment horizontal="center" vertical="center" wrapText="1" shrinkToFit="1"/>
    </xf>
    <xf numFmtId="0" fontId="24" fillId="2" borderId="30" xfId="1" applyFont="1" applyFill="1" applyBorder="1" applyAlignment="1">
      <alignment horizontal="center" vertical="center" wrapText="1" shrinkToFit="1"/>
    </xf>
    <xf numFmtId="0" fontId="24" fillId="2" borderId="0" xfId="1" applyFont="1" applyFill="1" applyAlignment="1">
      <alignment horizontal="center" shrinkToFit="1"/>
    </xf>
    <xf numFmtId="0" fontId="24" fillId="2" borderId="12" xfId="1" applyFont="1" applyFill="1" applyBorder="1" applyAlignment="1">
      <alignment horizontal="center" vertical="center" wrapText="1" shrinkToFit="1"/>
    </xf>
    <xf numFmtId="0" fontId="24" fillId="2" borderId="13" xfId="1" applyFont="1" applyFill="1" applyBorder="1" applyAlignment="1">
      <alignment horizontal="center" vertical="center" shrinkToFit="1"/>
    </xf>
    <xf numFmtId="49" fontId="24" fillId="2" borderId="0" xfId="1" applyNumberFormat="1" applyFont="1" applyFill="1" applyAlignment="1">
      <alignment horizontal="center" vertical="center" shrinkToFit="1"/>
    </xf>
    <xf numFmtId="49" fontId="24" fillId="2" borderId="3" xfId="1" applyNumberFormat="1" applyFont="1" applyFill="1" applyBorder="1" applyAlignment="1">
      <alignment horizontal="left" vertical="center" shrinkToFit="1"/>
    </xf>
    <xf numFmtId="49" fontId="24" fillId="2" borderId="0" xfId="1" applyNumberFormat="1" applyFont="1" applyFill="1" applyAlignment="1">
      <alignment horizontal="center" shrinkToFit="1"/>
    </xf>
    <xf numFmtId="0" fontId="24" fillId="2" borderId="3" xfId="1" applyFont="1" applyFill="1" applyBorder="1" applyAlignment="1">
      <alignment horizontal="left" shrinkToFit="1"/>
    </xf>
    <xf numFmtId="56" fontId="24" fillId="2" borderId="0" xfId="1" applyNumberFormat="1" applyFont="1" applyFill="1" applyAlignment="1">
      <alignment horizontal="left" shrinkToFit="1"/>
    </xf>
    <xf numFmtId="0" fontId="18" fillId="2" borderId="24" xfId="1" applyFont="1" applyFill="1" applyBorder="1" applyAlignment="1">
      <alignment horizontal="center" shrinkToFit="1"/>
    </xf>
    <xf numFmtId="0" fontId="18" fillId="2" borderId="25" xfId="1" applyFont="1" applyFill="1" applyBorder="1" applyAlignment="1">
      <alignment horizontal="center" shrinkToFit="1"/>
    </xf>
    <xf numFmtId="0" fontId="18" fillId="2" borderId="26" xfId="1" applyFont="1" applyFill="1" applyBorder="1" applyAlignment="1">
      <alignment horizontal="center" shrinkToFit="1"/>
    </xf>
    <xf numFmtId="49" fontId="24" fillId="2" borderId="0" xfId="1" applyNumberFormat="1" applyFont="1" applyFill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 shrinkToFit="1"/>
    </xf>
    <xf numFmtId="49" fontId="21" fillId="0" borderId="4" xfId="0" applyNumberFormat="1" applyFont="1" applyBorder="1" applyAlignment="1">
      <alignment horizontal="center" vertical="center" shrinkToFit="1"/>
    </xf>
    <xf numFmtId="49" fontId="21" fillId="0" borderId="7" xfId="0" applyNumberFormat="1" applyFont="1" applyBorder="1" applyAlignment="1">
      <alignment horizontal="center" vertical="center" shrinkToFit="1"/>
    </xf>
    <xf numFmtId="49" fontId="21" fillId="0" borderId="5" xfId="0" applyNumberFormat="1" applyFont="1" applyBorder="1" applyAlignment="1">
      <alignment horizontal="center" vertical="center" shrinkToFit="1"/>
    </xf>
    <xf numFmtId="49" fontId="21" fillId="0" borderId="2" xfId="0" applyNumberFormat="1" applyFont="1" applyBorder="1" applyAlignment="1">
      <alignment horizontal="center" vertical="center" shrinkToFit="1"/>
    </xf>
    <xf numFmtId="49" fontId="21" fillId="0" borderId="10" xfId="0" applyNumberFormat="1" applyFont="1" applyBorder="1" applyAlignment="1">
      <alignment horizontal="center" vertical="center" shrinkToFit="1"/>
    </xf>
    <xf numFmtId="49" fontId="21" fillId="0" borderId="4" xfId="0" applyNumberFormat="1" applyFont="1" applyBorder="1" applyAlignment="1">
      <alignment horizontal="left" vertical="center" shrinkToFit="1"/>
    </xf>
    <xf numFmtId="49" fontId="21" fillId="0" borderId="0" xfId="0" applyNumberFormat="1" applyFont="1" applyAlignment="1">
      <alignment horizontal="left" vertical="center" shrinkToFit="1"/>
    </xf>
    <xf numFmtId="49" fontId="21" fillId="0" borderId="8" xfId="0" applyNumberFormat="1" applyFont="1" applyBorder="1" applyAlignment="1">
      <alignment horizontal="left" vertical="center" shrinkToFit="1"/>
    </xf>
    <xf numFmtId="49" fontId="21" fillId="0" borderId="3" xfId="0" applyNumberFormat="1" applyFont="1" applyBorder="1" applyAlignment="1">
      <alignment horizontal="center" vertical="center" shrinkToFit="1"/>
    </xf>
    <xf numFmtId="49" fontId="21" fillId="0" borderId="8" xfId="0" applyNumberFormat="1" applyFont="1" applyBorder="1" applyAlignment="1">
      <alignment horizontal="center" vertical="center" shrinkToFit="1"/>
    </xf>
    <xf numFmtId="49" fontId="21" fillId="0" borderId="1" xfId="0" applyNumberFormat="1" applyFont="1" applyBorder="1" applyAlignment="1">
      <alignment horizontal="right" vertical="center" shrinkToFit="1"/>
    </xf>
    <xf numFmtId="49" fontId="21" fillId="0" borderId="2" xfId="0" applyNumberFormat="1" applyFont="1" applyBorder="1" applyAlignment="1">
      <alignment horizontal="right" vertical="center" shrinkToFit="1"/>
    </xf>
    <xf numFmtId="49" fontId="4" fillId="0" borderId="0" xfId="0" applyNumberFormat="1" applyFont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21" fillId="0" borderId="7" xfId="0" applyNumberFormat="1" applyFont="1" applyBorder="1" applyAlignment="1">
      <alignment horizontal="left" vertical="center" shrinkToFit="1"/>
    </xf>
    <xf numFmtId="49" fontId="21" fillId="0" borderId="10" xfId="0" applyNumberFormat="1" applyFont="1" applyBorder="1" applyAlignment="1">
      <alignment horizontal="left" vertical="center" shrinkToFit="1"/>
    </xf>
    <xf numFmtId="49" fontId="21" fillId="0" borderId="3" xfId="0" applyNumberFormat="1" applyFont="1" applyBorder="1" applyAlignment="1">
      <alignment horizontal="left" vertical="center" shrinkToFit="1"/>
    </xf>
    <xf numFmtId="49" fontId="21" fillId="0" borderId="0" xfId="0" applyNumberFormat="1" applyFont="1" applyAlignment="1">
      <alignment horizontal="center" vertical="center" shrinkToFit="1"/>
    </xf>
    <xf numFmtId="0" fontId="25" fillId="0" borderId="0" xfId="0" applyFont="1" applyAlignment="1">
      <alignment horizontal="distributed" vertical="center"/>
    </xf>
    <xf numFmtId="49" fontId="21" fillId="0" borderId="5" xfId="0" applyNumberFormat="1" applyFont="1" applyBorder="1" applyAlignment="1">
      <alignment horizontal="center" vertical="center" wrapText="1" shrinkToFit="1"/>
    </xf>
    <xf numFmtId="49" fontId="21" fillId="0" borderId="4" xfId="0" applyNumberFormat="1" applyFont="1" applyBorder="1" applyAlignment="1">
      <alignment horizontal="center" vertical="center" wrapText="1" shrinkToFit="1"/>
    </xf>
    <xf numFmtId="49" fontId="21" fillId="0" borderId="4" xfId="0" applyNumberFormat="1" applyFont="1" applyBorder="1" applyAlignment="1">
      <alignment horizontal="right" vertical="center" shrinkToFit="1"/>
    </xf>
    <xf numFmtId="49" fontId="21" fillId="0" borderId="5" xfId="0" applyNumberFormat="1" applyFont="1" applyBorder="1" applyAlignment="1">
      <alignment horizontal="left" vertical="center" shrinkToFit="1"/>
    </xf>
    <xf numFmtId="49" fontId="4" fillId="0" borderId="0" xfId="0" applyNumberFormat="1" applyFont="1" applyAlignment="1">
      <alignment horizontal="center" wrapText="1" shrinkToFit="1"/>
    </xf>
    <xf numFmtId="49" fontId="4" fillId="0" borderId="4" xfId="0" applyNumberFormat="1" applyFont="1" applyBorder="1" applyAlignment="1">
      <alignment horizontal="center" wrapText="1" shrinkToFit="1"/>
    </xf>
    <xf numFmtId="49" fontId="21" fillId="0" borderId="0" xfId="0" applyNumberFormat="1" applyFont="1" applyAlignment="1">
      <alignment horizontal="center" vertical="center" wrapText="1" shrinkToFit="1"/>
    </xf>
    <xf numFmtId="49" fontId="3" fillId="0" borderId="0" xfId="0" applyNumberFormat="1" applyFont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shrinkToFit="1"/>
    </xf>
    <xf numFmtId="49" fontId="9" fillId="0" borderId="0" xfId="0" applyNumberFormat="1" applyFont="1" applyAlignment="1">
      <alignment horizontal="right" vertical="center" shrinkToFit="1"/>
    </xf>
    <xf numFmtId="49" fontId="22" fillId="0" borderId="8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left" vertical="center" shrinkToFit="1"/>
    </xf>
    <xf numFmtId="49" fontId="22" fillId="0" borderId="3" xfId="0" applyNumberFormat="1" applyFont="1" applyBorder="1" applyAlignment="1">
      <alignment horizontal="center" vertical="center" shrinkToFit="1"/>
    </xf>
    <xf numFmtId="49" fontId="22" fillId="0" borderId="1" xfId="0" applyNumberFormat="1" applyFont="1" applyBorder="1" applyAlignment="1">
      <alignment horizontal="center" vertical="center" shrinkToFit="1"/>
    </xf>
    <xf numFmtId="49" fontId="22" fillId="0" borderId="7" xfId="0" applyNumberFormat="1" applyFont="1" applyBorder="1" applyAlignment="1">
      <alignment horizontal="center" vertical="center" shrinkToFit="1"/>
    </xf>
    <xf numFmtId="49" fontId="22" fillId="0" borderId="7" xfId="0" applyNumberFormat="1" applyFont="1" applyBorder="1" applyAlignment="1">
      <alignment horizontal="center" shrinkToFit="1"/>
    </xf>
    <xf numFmtId="49" fontId="22" fillId="0" borderId="3" xfId="0" applyNumberFormat="1" applyFont="1" applyBorder="1" applyAlignment="1">
      <alignment horizontal="center" shrinkToFit="1"/>
    </xf>
    <xf numFmtId="49" fontId="22" fillId="0" borderId="2" xfId="0" applyNumberFormat="1" applyFont="1" applyBorder="1" applyAlignment="1">
      <alignment horizontal="center" vertical="center" shrinkToFit="1"/>
    </xf>
    <xf numFmtId="49" fontId="22" fillId="0" borderId="3" xfId="0" applyNumberFormat="1" applyFont="1" applyBorder="1" applyAlignment="1">
      <alignment horizontal="left" vertical="center" shrinkToFit="1"/>
    </xf>
    <xf numFmtId="49" fontId="22" fillId="0" borderId="8" xfId="0" applyNumberFormat="1" applyFont="1" applyBorder="1" applyAlignment="1">
      <alignment horizontal="left" vertical="center" shrinkToFit="1"/>
    </xf>
    <xf numFmtId="49" fontId="22" fillId="0" borderId="0" xfId="0" applyNumberFormat="1" applyFont="1" applyAlignment="1">
      <alignment horizontal="center" vertical="center" textRotation="255" shrinkToFit="1"/>
    </xf>
    <xf numFmtId="49" fontId="22" fillId="0" borderId="4" xfId="0" applyNumberFormat="1" applyFont="1" applyBorder="1" applyAlignment="1">
      <alignment horizontal="left" vertical="center" shrinkToFit="1"/>
    </xf>
    <xf numFmtId="49" fontId="22" fillId="0" borderId="5" xfId="0" applyNumberFormat="1" applyFont="1" applyBorder="1" applyAlignment="1">
      <alignment horizontal="right" vertical="center" textRotation="255" wrapText="1"/>
    </xf>
    <xf numFmtId="49" fontId="22" fillId="0" borderId="0" xfId="0" applyNumberFormat="1" applyFont="1" applyAlignment="1">
      <alignment horizontal="left" vertical="center" shrinkToFit="1"/>
    </xf>
    <xf numFmtId="49" fontId="22" fillId="0" borderId="3" xfId="0" applyNumberFormat="1" applyFont="1" applyBorder="1" applyAlignment="1">
      <alignment horizontal="right" vertical="center" textRotation="255" shrinkToFit="1"/>
    </xf>
    <xf numFmtId="49" fontId="22" fillId="0" borderId="8" xfId="0" applyNumberFormat="1" applyFont="1" applyBorder="1" applyAlignment="1">
      <alignment horizontal="right" vertical="center" textRotation="255" shrinkToFit="1"/>
    </xf>
    <xf numFmtId="49" fontId="22" fillId="0" borderId="5" xfId="0" applyNumberFormat="1" applyFont="1" applyBorder="1" applyAlignment="1">
      <alignment horizontal="center" vertical="center" textRotation="255" shrinkToFit="1"/>
    </xf>
    <xf numFmtId="49" fontId="22" fillId="0" borderId="0" xfId="0" applyNumberFormat="1" applyFont="1" applyAlignment="1">
      <alignment horizontal="center" vertical="center" shrinkToFit="1"/>
    </xf>
    <xf numFmtId="49" fontId="22" fillId="0" borderId="4" xfId="0" applyNumberFormat="1" applyFont="1" applyBorder="1" applyAlignment="1">
      <alignment horizontal="center" vertical="center" shrinkToFit="1"/>
    </xf>
    <xf numFmtId="49" fontId="22" fillId="0" borderId="0" xfId="0" applyNumberFormat="1" applyFont="1" applyAlignment="1">
      <alignment horizontal="right" vertical="center" textRotation="255" shrinkToFit="1"/>
    </xf>
    <xf numFmtId="49" fontId="22" fillId="0" borderId="5" xfId="0" applyNumberFormat="1" applyFont="1" applyBorder="1" applyAlignment="1">
      <alignment horizontal="right" vertical="center" textRotation="255" shrinkToFit="1"/>
    </xf>
    <xf numFmtId="49" fontId="22" fillId="0" borderId="7" xfId="0" applyNumberFormat="1" applyFont="1" applyBorder="1" applyAlignment="1">
      <alignment horizontal="right" vertical="center" textRotation="255" shrinkToFit="1"/>
    </xf>
    <xf numFmtId="49" fontId="22" fillId="0" borderId="1" xfId="0" applyNumberFormat="1" applyFont="1" applyBorder="1" applyAlignment="1">
      <alignment horizontal="left" vertical="center" shrinkToFit="1"/>
    </xf>
    <xf numFmtId="49" fontId="22" fillId="0" borderId="3" xfId="0" applyNumberFormat="1" applyFont="1" applyBorder="1" applyAlignment="1">
      <alignment horizontal="center" vertical="top" shrinkToFit="1"/>
    </xf>
    <xf numFmtId="49" fontId="22" fillId="0" borderId="1" xfId="0" applyNumberFormat="1" applyFont="1" applyBorder="1" applyAlignment="1">
      <alignment horizontal="center" vertical="top" shrinkToFit="1"/>
    </xf>
    <xf numFmtId="49" fontId="22" fillId="0" borderId="5" xfId="0" applyNumberFormat="1" applyFont="1" applyBorder="1" applyAlignment="1">
      <alignment horizontal="right" vertical="center" wrapText="1" shrinkToFit="1"/>
    </xf>
    <xf numFmtId="49" fontId="9" fillId="0" borderId="0" xfId="0" applyNumberFormat="1" applyFont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right" vertical="center" wrapText="1"/>
    </xf>
    <xf numFmtId="49" fontId="22" fillId="0" borderId="0" xfId="0" applyNumberFormat="1" applyFont="1" applyAlignment="1">
      <alignment horizontal="right" vertical="center" wrapText="1" shrinkToFit="1"/>
    </xf>
    <xf numFmtId="49" fontId="22" fillId="0" borderId="5" xfId="0" applyNumberFormat="1" applyFont="1" applyBorder="1" applyAlignment="1">
      <alignment horizontal="right" vertical="center" wrapText="1"/>
    </xf>
    <xf numFmtId="49" fontId="22" fillId="0" borderId="5" xfId="0" applyNumberFormat="1" applyFont="1" applyBorder="1" applyAlignment="1">
      <alignment horizontal="right" vertical="top" wrapText="1" shrinkToFit="1"/>
    </xf>
    <xf numFmtId="49" fontId="22" fillId="0" borderId="3" xfId="0" applyNumberFormat="1" applyFont="1" applyBorder="1" applyAlignment="1">
      <alignment horizontal="center" vertical="center" textRotation="255" shrinkToFit="1"/>
    </xf>
    <xf numFmtId="49" fontId="22" fillId="0" borderId="8" xfId="0" applyNumberFormat="1" applyFont="1" applyBorder="1" applyAlignment="1">
      <alignment horizontal="center" vertical="center" textRotation="255" shrinkToFit="1"/>
    </xf>
    <xf numFmtId="49" fontId="22" fillId="0" borderId="4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 shrinkToFit="1"/>
    </xf>
    <xf numFmtId="49" fontId="7" fillId="0" borderId="0" xfId="0" applyNumberFormat="1" applyFont="1" applyAlignment="1">
      <alignment horizontal="left" vertical="center"/>
    </xf>
    <xf numFmtId="49" fontId="22" fillId="0" borderId="2" xfId="0" applyNumberFormat="1" applyFont="1" applyBorder="1" applyAlignment="1">
      <alignment horizontal="left" vertical="center" shrinkToFit="1"/>
    </xf>
    <xf numFmtId="49" fontId="9" fillId="0" borderId="0" xfId="0" applyNumberFormat="1" applyFont="1" applyAlignment="1">
      <alignment vertical="center" shrinkToFit="1"/>
    </xf>
    <xf numFmtId="49" fontId="23" fillId="0" borderId="8" xfId="0" applyNumberFormat="1" applyFont="1" applyBorder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49" fontId="23" fillId="0" borderId="3" xfId="0" applyNumberFormat="1" applyFont="1" applyBorder="1" applyAlignment="1">
      <alignment horizontal="center" vertical="center" shrinkToFit="1"/>
    </xf>
    <xf numFmtId="49" fontId="23" fillId="0" borderId="0" xfId="0" applyNumberFormat="1" applyFont="1" applyAlignment="1">
      <alignment horizontal="center" vertical="center" shrinkToFit="1"/>
    </xf>
    <xf numFmtId="49" fontId="23" fillId="0" borderId="4" xfId="0" applyNumberFormat="1" applyFont="1" applyBorder="1" applyAlignment="1">
      <alignment horizontal="center" vertical="center" shrinkToFit="1"/>
    </xf>
    <xf numFmtId="49" fontId="23" fillId="0" borderId="1" xfId="0" applyNumberFormat="1" applyFont="1" applyBorder="1" applyAlignment="1">
      <alignment horizontal="center" vertical="center" shrinkToFit="1"/>
    </xf>
    <xf numFmtId="49" fontId="23" fillId="0" borderId="10" xfId="0" applyNumberFormat="1" applyFont="1" applyBorder="1" applyAlignment="1">
      <alignment horizontal="center" vertical="center" shrinkToFit="1"/>
    </xf>
    <xf numFmtId="49" fontId="23" fillId="0" borderId="5" xfId="0" applyNumberFormat="1" applyFont="1" applyBorder="1" applyAlignment="1">
      <alignment horizontal="right" vertical="center" textRotation="255" shrinkToFit="1"/>
    </xf>
    <xf numFmtId="49" fontId="23" fillId="0" borderId="3" xfId="0" applyNumberFormat="1" applyFont="1" applyBorder="1" applyAlignment="1">
      <alignment horizontal="left" vertical="center" shrinkToFit="1"/>
    </xf>
    <xf numFmtId="49" fontId="23" fillId="0" borderId="8" xfId="0" applyNumberFormat="1" applyFont="1" applyBorder="1" applyAlignment="1">
      <alignment horizontal="left" vertical="center" shrinkToFit="1"/>
    </xf>
    <xf numFmtId="49" fontId="23" fillId="0" borderId="4" xfId="0" applyNumberFormat="1" applyFont="1" applyBorder="1" applyAlignment="1">
      <alignment horizontal="left" vertical="center" shrinkToFit="1"/>
    </xf>
    <xf numFmtId="49" fontId="23" fillId="0" borderId="0" xfId="0" applyNumberFormat="1" applyFont="1" applyAlignment="1">
      <alignment horizontal="right" vertical="center" textRotation="255" shrinkToFit="1"/>
    </xf>
    <xf numFmtId="49" fontId="23" fillId="0" borderId="3" xfId="0" applyNumberFormat="1" applyFont="1" applyBorder="1" applyAlignment="1">
      <alignment vertical="center" textRotation="255" shrinkToFit="1"/>
    </xf>
    <xf numFmtId="49" fontId="23" fillId="0" borderId="8" xfId="0" applyNumberFormat="1" applyFont="1" applyBorder="1" applyAlignment="1">
      <alignment vertical="center" textRotation="255" shrinkToFit="1"/>
    </xf>
    <xf numFmtId="49" fontId="23" fillId="0" borderId="0" xfId="0" applyNumberFormat="1" applyFont="1" applyAlignment="1">
      <alignment horizontal="left" vertical="center" shrinkToFit="1"/>
    </xf>
    <xf numFmtId="49" fontId="23" fillId="0" borderId="5" xfId="0" applyNumberFormat="1" applyFont="1" applyBorder="1" applyAlignment="1">
      <alignment horizontal="right" vertical="center" wrapText="1" shrinkToFit="1"/>
    </xf>
    <xf numFmtId="49" fontId="23" fillId="0" borderId="7" xfId="0" applyNumberFormat="1" applyFont="1" applyBorder="1" applyAlignment="1">
      <alignment horizontal="right" vertical="center" textRotation="255" shrinkToFit="1"/>
    </xf>
    <xf numFmtId="49" fontId="23" fillId="0" borderId="1" xfId="0" applyNumberFormat="1" applyFont="1" applyBorder="1" applyAlignment="1">
      <alignment horizontal="left" vertical="center" shrinkToFit="1"/>
    </xf>
    <xf numFmtId="49" fontId="23" fillId="0" borderId="5" xfId="0" applyNumberFormat="1" applyFont="1" applyBorder="1" applyAlignment="1">
      <alignment horizontal="right" vertical="top" shrinkToFit="1"/>
    </xf>
    <xf numFmtId="49" fontId="23" fillId="0" borderId="0" xfId="0" applyNumberFormat="1" applyFont="1" applyAlignment="1">
      <alignment horizontal="right" vertical="top" shrinkToFit="1"/>
    </xf>
    <xf numFmtId="49" fontId="8" fillId="0" borderId="0" xfId="0" applyNumberFormat="1" applyFont="1" applyAlignment="1">
      <alignment horizontal="center" vertical="center" shrinkToFit="1"/>
    </xf>
    <xf numFmtId="49" fontId="23" fillId="0" borderId="0" xfId="0" applyNumberFormat="1" applyFont="1" applyAlignment="1">
      <alignment horizontal="right" shrinkToFit="1"/>
    </xf>
    <xf numFmtId="49" fontId="23" fillId="0" borderId="5" xfId="0" applyNumberFormat="1" applyFont="1" applyBorder="1" applyAlignment="1">
      <alignment horizontal="right" vertical="center" shrinkToFit="1"/>
    </xf>
    <xf numFmtId="49" fontId="23" fillId="0" borderId="1" xfId="0" applyNumberFormat="1" applyFont="1" applyBorder="1" applyAlignment="1">
      <alignment vertical="center" shrinkToFit="1"/>
    </xf>
    <xf numFmtId="49" fontId="23" fillId="0" borderId="4" xfId="0" applyNumberFormat="1" applyFont="1" applyBorder="1" applyAlignment="1">
      <alignment vertical="center" shrinkToFit="1"/>
    </xf>
    <xf numFmtId="49" fontId="23" fillId="0" borderId="5" xfId="0" applyNumberFormat="1" applyFont="1" applyBorder="1" applyAlignment="1">
      <alignment horizontal="center" vertical="center" shrinkToFit="1"/>
    </xf>
    <xf numFmtId="49" fontId="23" fillId="0" borderId="3" xfId="0" applyNumberFormat="1" applyFont="1" applyBorder="1" applyAlignment="1">
      <alignment horizontal="right" shrinkToFit="1"/>
    </xf>
    <xf numFmtId="0" fontId="12" fillId="6" borderId="23" xfId="1" applyFill="1" applyBorder="1" applyAlignment="1">
      <alignment horizontal="center" vertical="center"/>
    </xf>
    <xf numFmtId="0" fontId="12" fillId="7" borderId="23" xfId="1" applyFill="1" applyBorder="1" applyAlignment="1">
      <alignment horizontal="center" vertical="center"/>
    </xf>
    <xf numFmtId="0" fontId="12" fillId="8" borderId="23" xfId="1" applyFill="1" applyBorder="1" applyAlignment="1">
      <alignment horizontal="center" vertical="center"/>
    </xf>
    <xf numFmtId="0" fontId="12" fillId="9" borderId="23" xfId="1" applyFill="1" applyBorder="1" applyAlignment="1">
      <alignment horizontal="center" vertical="center"/>
    </xf>
    <xf numFmtId="0" fontId="17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right" vertical="center" wrapText="1"/>
    </xf>
    <xf numFmtId="0" fontId="17" fillId="4" borderId="4" xfId="1" applyFont="1" applyFill="1" applyBorder="1" applyAlignment="1">
      <alignment horizontal="right" vertical="center" wrapText="1"/>
    </xf>
    <xf numFmtId="0" fontId="12" fillId="10" borderId="23" xfId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198120</xdr:rowOff>
    </xdr:from>
    <xdr:to>
      <xdr:col>2</xdr:col>
      <xdr:colOff>7620</xdr:colOff>
      <xdr:row>3</xdr:row>
      <xdr:rowOff>198120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111B95-2ECF-C1FA-445F-90BACC2F11DA}"/>
            </a:ext>
          </a:extLst>
        </xdr:cNvPr>
        <xdr:cNvCxnSpPr/>
      </xdr:nvCxnSpPr>
      <xdr:spPr>
        <a:xfrm>
          <a:off x="38100" y="1120140"/>
          <a:ext cx="124206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27</xdr:row>
      <xdr:rowOff>7620</xdr:rowOff>
    </xdr:from>
    <xdr:to>
      <xdr:col>1</xdr:col>
      <xdr:colOff>1043940</xdr:colOff>
      <xdr:row>27</xdr:row>
      <xdr:rowOff>15240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50AB8B3-64B5-E1F7-34F0-180E27DAD6F0}"/>
            </a:ext>
          </a:extLst>
        </xdr:cNvPr>
        <xdr:cNvCxnSpPr/>
      </xdr:nvCxnSpPr>
      <xdr:spPr>
        <a:xfrm>
          <a:off x="7620" y="7277100"/>
          <a:ext cx="1249680" cy="7620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28</xdr:row>
      <xdr:rowOff>236220</xdr:rowOff>
    </xdr:from>
    <xdr:to>
      <xdr:col>2</xdr:col>
      <xdr:colOff>7620</xdr:colOff>
      <xdr:row>28</xdr:row>
      <xdr:rowOff>243840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60B4F4B-FB15-279A-2F04-88FC4A0AD972}"/>
            </a:ext>
          </a:extLst>
        </xdr:cNvPr>
        <xdr:cNvCxnSpPr/>
      </xdr:nvCxnSpPr>
      <xdr:spPr>
        <a:xfrm flipV="1">
          <a:off x="0" y="7772400"/>
          <a:ext cx="1303020" cy="7620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7</xdr:row>
      <xdr:rowOff>0</xdr:rowOff>
    </xdr:from>
    <xdr:to>
      <xdr:col>2</xdr:col>
      <xdr:colOff>7620</xdr:colOff>
      <xdr:row>7</xdr:row>
      <xdr:rowOff>7620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B92F636-CBAB-665A-2646-AFD8BA578010}"/>
            </a:ext>
          </a:extLst>
        </xdr:cNvPr>
        <xdr:cNvCxnSpPr/>
      </xdr:nvCxnSpPr>
      <xdr:spPr>
        <a:xfrm flipV="1">
          <a:off x="15240" y="1927860"/>
          <a:ext cx="1310640" cy="762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33</xdr:row>
      <xdr:rowOff>236220</xdr:rowOff>
    </xdr:from>
    <xdr:to>
      <xdr:col>27</xdr:col>
      <xdr:colOff>251460</xdr:colOff>
      <xdr:row>33</xdr:row>
      <xdr:rowOff>243840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F538939-A151-97D5-81AF-B57451B562EF}"/>
            </a:ext>
          </a:extLst>
        </xdr:cNvPr>
        <xdr:cNvCxnSpPr/>
      </xdr:nvCxnSpPr>
      <xdr:spPr>
        <a:xfrm flipV="1">
          <a:off x="5265420" y="8686800"/>
          <a:ext cx="1310640" cy="762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6</xdr:row>
      <xdr:rowOff>243840</xdr:rowOff>
    </xdr:from>
    <xdr:to>
      <xdr:col>27</xdr:col>
      <xdr:colOff>251460</xdr:colOff>
      <xdr:row>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7F5F141-DAC3-DA87-94AD-99A92AAFE5D1}"/>
            </a:ext>
          </a:extLst>
        </xdr:cNvPr>
        <xdr:cNvCxnSpPr/>
      </xdr:nvCxnSpPr>
      <xdr:spPr>
        <a:xfrm flipV="1">
          <a:off x="5265420" y="1920240"/>
          <a:ext cx="1310640" cy="762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22860</xdr:colOff>
      <xdr:row>4</xdr:row>
      <xdr:rowOff>243840</xdr:rowOff>
    </xdr:from>
    <xdr:to>
      <xdr:col>28</xdr:col>
      <xdr:colOff>15240</xdr:colOff>
      <xdr:row>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ADEB608-0156-95EE-9C9C-10604F8DB68E}"/>
            </a:ext>
          </a:extLst>
        </xdr:cNvPr>
        <xdr:cNvCxnSpPr/>
      </xdr:nvCxnSpPr>
      <xdr:spPr>
        <a:xfrm flipV="1">
          <a:off x="5288280" y="1417320"/>
          <a:ext cx="1310640" cy="7620"/>
        </a:xfrm>
        <a:prstGeom prst="lin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25B65-B162-4A95-B1BA-83A88F863D61}">
  <dimension ref="A1:Y260"/>
  <sheetViews>
    <sheetView tabSelected="1" topLeftCell="A228" workbookViewId="0">
      <selection activeCell="L227" sqref="L227"/>
    </sheetView>
  </sheetViews>
  <sheetFormatPr defaultColWidth="9" defaultRowHeight="13.5"/>
  <cols>
    <col min="1" max="1" width="3.125" style="10" customWidth="1"/>
    <col min="2" max="2" width="13.875" style="10" customWidth="1"/>
    <col min="3" max="21" width="4.125" style="10" customWidth="1"/>
    <col min="22" max="22" width="7.625" style="37" customWidth="1"/>
    <col min="23" max="23" width="11" style="37" customWidth="1"/>
    <col min="24" max="25" width="7.625" style="37" customWidth="1"/>
    <col min="26" max="16384" width="9" style="10"/>
  </cols>
  <sheetData>
    <row r="1" spans="1:25" ht="15.75">
      <c r="A1" s="250" t="s">
        <v>363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02"/>
      <c r="V1" s="261" t="s">
        <v>222</v>
      </c>
      <c r="W1" s="262"/>
      <c r="X1" s="262"/>
      <c r="Y1" s="263"/>
    </row>
    <row r="2" spans="1:25" ht="31.5" customHeight="1">
      <c r="A2" s="251" t="s">
        <v>705</v>
      </c>
      <c r="B2" s="252"/>
      <c r="C2" s="183">
        <v>1</v>
      </c>
      <c r="D2" s="183">
        <v>2</v>
      </c>
      <c r="E2" s="183">
        <v>3</v>
      </c>
      <c r="F2" s="183">
        <v>4</v>
      </c>
      <c r="G2" s="183">
        <v>5</v>
      </c>
      <c r="H2" s="183">
        <v>6</v>
      </c>
      <c r="I2" s="183">
        <v>7</v>
      </c>
      <c r="J2" s="183">
        <v>8</v>
      </c>
      <c r="K2" s="183">
        <v>9</v>
      </c>
      <c r="L2" s="184">
        <v>10</v>
      </c>
      <c r="M2" s="184">
        <v>11</v>
      </c>
      <c r="N2" s="185" t="s">
        <v>110</v>
      </c>
      <c r="O2" s="184" t="s">
        <v>111</v>
      </c>
      <c r="P2" s="184" t="s">
        <v>112</v>
      </c>
      <c r="Q2" s="184" t="s">
        <v>113</v>
      </c>
      <c r="R2" s="186" t="s">
        <v>115</v>
      </c>
      <c r="S2" s="187"/>
      <c r="T2" s="125"/>
      <c r="U2" s="125"/>
      <c r="V2" s="128" t="s">
        <v>223</v>
      </c>
      <c r="W2" s="234" t="s">
        <v>224</v>
      </c>
      <c r="X2" s="33" t="s">
        <v>225</v>
      </c>
      <c r="Y2" s="129" t="s">
        <v>114</v>
      </c>
    </row>
    <row r="3" spans="1:25" ht="16.899999999999999" customHeight="1">
      <c r="A3" s="188">
        <v>1</v>
      </c>
      <c r="B3" s="189" t="s">
        <v>509</v>
      </c>
      <c r="C3" s="190"/>
      <c r="D3" s="191">
        <v>3</v>
      </c>
      <c r="E3" s="191">
        <v>3</v>
      </c>
      <c r="F3" s="191">
        <v>3</v>
      </c>
      <c r="G3" s="191">
        <v>3</v>
      </c>
      <c r="H3" s="191">
        <v>3</v>
      </c>
      <c r="I3" s="191">
        <v>3</v>
      </c>
      <c r="J3" s="191">
        <v>3</v>
      </c>
      <c r="K3" s="191">
        <v>3</v>
      </c>
      <c r="L3" s="191">
        <v>3</v>
      </c>
      <c r="M3" s="191">
        <v>2</v>
      </c>
      <c r="N3" s="191">
        <v>10</v>
      </c>
      <c r="O3" s="191">
        <v>0</v>
      </c>
      <c r="P3" s="191"/>
      <c r="Q3" s="191"/>
      <c r="R3" s="192">
        <v>1</v>
      </c>
      <c r="S3" s="193"/>
      <c r="T3" s="138"/>
      <c r="U3" s="138"/>
      <c r="V3" s="128" t="s">
        <v>135</v>
      </c>
      <c r="W3" s="234" t="str">
        <f t="shared" ref="W3:W13" si="0">B3</f>
        <v>尽誠学園A</v>
      </c>
      <c r="X3" s="33">
        <v>1</v>
      </c>
      <c r="Y3" s="129">
        <f>R3</f>
        <v>1</v>
      </c>
    </row>
    <row r="4" spans="1:25" ht="16.899999999999999" customHeight="1">
      <c r="A4" s="188">
        <v>2</v>
      </c>
      <c r="B4" s="189" t="s">
        <v>518</v>
      </c>
      <c r="C4" s="191">
        <v>0</v>
      </c>
      <c r="D4" s="190"/>
      <c r="E4" s="191">
        <v>3</v>
      </c>
      <c r="F4" s="191">
        <v>3</v>
      </c>
      <c r="G4" s="191">
        <v>3</v>
      </c>
      <c r="H4" s="191">
        <v>3</v>
      </c>
      <c r="I4" s="191">
        <v>3</v>
      </c>
      <c r="J4" s="191">
        <v>3</v>
      </c>
      <c r="K4" s="191">
        <v>3</v>
      </c>
      <c r="L4" s="191">
        <v>3</v>
      </c>
      <c r="M4" s="191">
        <v>2</v>
      </c>
      <c r="N4" s="191">
        <v>9</v>
      </c>
      <c r="O4" s="191">
        <v>1</v>
      </c>
      <c r="P4" s="191"/>
      <c r="Q4" s="191"/>
      <c r="R4" s="192">
        <v>2</v>
      </c>
      <c r="S4" s="193"/>
      <c r="T4" s="138"/>
      <c r="U4" s="138"/>
      <c r="V4" s="128" t="s">
        <v>164</v>
      </c>
      <c r="W4" s="234" t="str">
        <f t="shared" si="0"/>
        <v>岡崎城西A</v>
      </c>
      <c r="X4" s="33">
        <v>1</v>
      </c>
      <c r="Y4" s="129">
        <f t="shared" ref="Y4:Y13" si="1">R4</f>
        <v>2</v>
      </c>
    </row>
    <row r="5" spans="1:25" ht="16.899999999999999" customHeight="1">
      <c r="A5" s="188">
        <v>3</v>
      </c>
      <c r="B5" s="189" t="s">
        <v>492</v>
      </c>
      <c r="C5" s="191">
        <v>0</v>
      </c>
      <c r="D5" s="191">
        <v>0</v>
      </c>
      <c r="E5" s="190"/>
      <c r="F5" s="191">
        <v>3</v>
      </c>
      <c r="G5" s="191">
        <v>1</v>
      </c>
      <c r="H5" s="191">
        <v>2</v>
      </c>
      <c r="I5" s="191">
        <v>2</v>
      </c>
      <c r="J5" s="191">
        <v>3</v>
      </c>
      <c r="K5" s="191">
        <v>3</v>
      </c>
      <c r="L5" s="191">
        <v>0</v>
      </c>
      <c r="M5" s="191">
        <v>0</v>
      </c>
      <c r="N5" s="191">
        <v>5</v>
      </c>
      <c r="O5" s="191">
        <v>5</v>
      </c>
      <c r="P5" s="191"/>
      <c r="Q5" s="191"/>
      <c r="R5" s="192">
        <v>11</v>
      </c>
      <c r="S5" s="193"/>
      <c r="T5" s="138"/>
      <c r="U5" s="138"/>
      <c r="V5" s="128" t="s">
        <v>149</v>
      </c>
      <c r="W5" s="234" t="str">
        <f t="shared" si="0"/>
        <v>神戸国際A</v>
      </c>
      <c r="X5" s="33">
        <v>1</v>
      </c>
      <c r="Y5" s="129">
        <f t="shared" si="1"/>
        <v>11</v>
      </c>
    </row>
    <row r="6" spans="1:25" ht="16.899999999999999" customHeight="1">
      <c r="A6" s="188">
        <v>4</v>
      </c>
      <c r="B6" s="189" t="s">
        <v>706</v>
      </c>
      <c r="C6" s="191">
        <v>0</v>
      </c>
      <c r="D6" s="191">
        <v>0</v>
      </c>
      <c r="E6" s="191">
        <v>0</v>
      </c>
      <c r="F6" s="190"/>
      <c r="G6" s="191">
        <v>0</v>
      </c>
      <c r="H6" s="191">
        <v>1</v>
      </c>
      <c r="I6" s="191">
        <v>3</v>
      </c>
      <c r="J6" s="191">
        <v>2</v>
      </c>
      <c r="K6" s="191">
        <v>3</v>
      </c>
      <c r="L6" s="191">
        <v>1</v>
      </c>
      <c r="M6" s="191">
        <v>0</v>
      </c>
      <c r="N6" s="191">
        <v>3</v>
      </c>
      <c r="O6" s="191">
        <v>7</v>
      </c>
      <c r="P6" s="191"/>
      <c r="Q6" s="191"/>
      <c r="R6" s="192">
        <v>7</v>
      </c>
      <c r="S6" s="193"/>
      <c r="T6" s="138"/>
      <c r="U6" s="138"/>
      <c r="V6" s="128" t="s">
        <v>178</v>
      </c>
      <c r="W6" s="234" t="str">
        <f t="shared" si="0"/>
        <v>黒沢尻工業A</v>
      </c>
      <c r="X6" s="33">
        <v>1</v>
      </c>
      <c r="Y6" s="129">
        <f t="shared" si="1"/>
        <v>7</v>
      </c>
    </row>
    <row r="7" spans="1:25" ht="16.899999999999999" customHeight="1">
      <c r="A7" s="188">
        <v>5</v>
      </c>
      <c r="B7" s="189" t="s">
        <v>494</v>
      </c>
      <c r="C7" s="191">
        <v>0</v>
      </c>
      <c r="D7" s="191">
        <v>0</v>
      </c>
      <c r="E7" s="191">
        <v>2</v>
      </c>
      <c r="F7" s="191">
        <v>3</v>
      </c>
      <c r="G7" s="190"/>
      <c r="H7" s="191">
        <v>2</v>
      </c>
      <c r="I7" s="191">
        <v>3</v>
      </c>
      <c r="J7" s="191">
        <v>3</v>
      </c>
      <c r="K7" s="191">
        <v>2</v>
      </c>
      <c r="L7" s="191">
        <v>1</v>
      </c>
      <c r="M7" s="191">
        <v>1</v>
      </c>
      <c r="N7" s="191">
        <v>6</v>
      </c>
      <c r="O7" s="191">
        <v>4</v>
      </c>
      <c r="P7" s="191"/>
      <c r="Q7" s="191"/>
      <c r="R7" s="192">
        <v>5</v>
      </c>
      <c r="S7" s="193"/>
      <c r="T7" s="138"/>
      <c r="U7" s="138"/>
      <c r="V7" s="128" t="s">
        <v>143</v>
      </c>
      <c r="W7" s="234" t="str">
        <f t="shared" si="0"/>
        <v>西城陽A</v>
      </c>
      <c r="X7" s="33">
        <v>1</v>
      </c>
      <c r="Y7" s="129">
        <f t="shared" si="1"/>
        <v>5</v>
      </c>
    </row>
    <row r="8" spans="1:25" ht="16.899999999999999" customHeight="1">
      <c r="A8" s="188">
        <v>6</v>
      </c>
      <c r="B8" s="189" t="s">
        <v>707</v>
      </c>
      <c r="C8" s="191">
        <v>0</v>
      </c>
      <c r="D8" s="191">
        <v>0</v>
      </c>
      <c r="E8" s="191">
        <v>1</v>
      </c>
      <c r="F8" s="191">
        <v>2</v>
      </c>
      <c r="G8" s="191">
        <v>1</v>
      </c>
      <c r="H8" s="190"/>
      <c r="I8" s="191">
        <v>2</v>
      </c>
      <c r="J8" s="191">
        <v>1</v>
      </c>
      <c r="K8" s="191">
        <v>2</v>
      </c>
      <c r="L8" s="191">
        <v>0</v>
      </c>
      <c r="M8" s="191">
        <v>0</v>
      </c>
      <c r="N8" s="191">
        <v>3</v>
      </c>
      <c r="O8" s="191">
        <v>7</v>
      </c>
      <c r="P8" s="191"/>
      <c r="Q8" s="191"/>
      <c r="R8" s="192">
        <v>6</v>
      </c>
      <c r="S8" s="193"/>
      <c r="T8" s="138"/>
      <c r="U8" s="138"/>
      <c r="V8" s="128" t="s">
        <v>171</v>
      </c>
      <c r="W8" s="234" t="str">
        <f t="shared" si="0"/>
        <v>敦賀A</v>
      </c>
      <c r="X8" s="33">
        <v>1</v>
      </c>
      <c r="Y8" s="129">
        <f t="shared" si="1"/>
        <v>6</v>
      </c>
    </row>
    <row r="9" spans="1:25" ht="16.899999999999999" customHeight="1">
      <c r="A9" s="188">
        <v>7</v>
      </c>
      <c r="B9" s="189" t="s">
        <v>708</v>
      </c>
      <c r="C9" s="191">
        <v>0</v>
      </c>
      <c r="D9" s="191">
        <v>0</v>
      </c>
      <c r="E9" s="191">
        <v>1</v>
      </c>
      <c r="F9" s="191">
        <v>0</v>
      </c>
      <c r="G9" s="191">
        <v>0</v>
      </c>
      <c r="H9" s="191">
        <v>1</v>
      </c>
      <c r="I9" s="190"/>
      <c r="J9" s="191">
        <v>3</v>
      </c>
      <c r="K9" s="191">
        <v>2</v>
      </c>
      <c r="L9" s="191">
        <v>0</v>
      </c>
      <c r="M9" s="191">
        <v>0</v>
      </c>
      <c r="N9" s="191">
        <v>2</v>
      </c>
      <c r="O9" s="191">
        <v>8</v>
      </c>
      <c r="P9" s="191"/>
      <c r="Q9" s="191"/>
      <c r="R9" s="192">
        <v>8</v>
      </c>
      <c r="S9" s="193"/>
      <c r="T9" s="138"/>
      <c r="U9" s="138"/>
      <c r="V9" s="128" t="s">
        <v>156</v>
      </c>
      <c r="W9" s="234" t="str">
        <f t="shared" si="0"/>
        <v>真颯館A</v>
      </c>
      <c r="X9" s="33">
        <v>1</v>
      </c>
      <c r="Y9" s="129">
        <f t="shared" si="1"/>
        <v>8</v>
      </c>
    </row>
    <row r="10" spans="1:25" ht="16.899999999999999" customHeight="1">
      <c r="A10" s="188">
        <v>8</v>
      </c>
      <c r="B10" s="189" t="s">
        <v>709</v>
      </c>
      <c r="C10" s="191">
        <v>0</v>
      </c>
      <c r="D10" s="191">
        <v>0</v>
      </c>
      <c r="E10" s="191">
        <v>0</v>
      </c>
      <c r="F10" s="191">
        <v>1</v>
      </c>
      <c r="G10" s="191">
        <v>0</v>
      </c>
      <c r="H10" s="191">
        <v>2</v>
      </c>
      <c r="I10" s="191">
        <v>0</v>
      </c>
      <c r="J10" s="190"/>
      <c r="K10" s="191">
        <v>3</v>
      </c>
      <c r="L10" s="191">
        <v>0</v>
      </c>
      <c r="M10" s="191">
        <v>0</v>
      </c>
      <c r="N10" s="191">
        <v>2</v>
      </c>
      <c r="O10" s="191">
        <v>8</v>
      </c>
      <c r="P10" s="191"/>
      <c r="Q10" s="191"/>
      <c r="R10" s="192">
        <v>9</v>
      </c>
      <c r="S10" s="193"/>
      <c r="T10" s="138"/>
      <c r="U10" s="138"/>
      <c r="V10" s="128" t="s">
        <v>184</v>
      </c>
      <c r="W10" s="234" t="str">
        <f t="shared" si="0"/>
        <v>彩星工科A</v>
      </c>
      <c r="X10" s="33">
        <v>1</v>
      </c>
      <c r="Y10" s="129">
        <f t="shared" si="1"/>
        <v>9</v>
      </c>
    </row>
    <row r="11" spans="1:25" ht="16.899999999999999" customHeight="1">
      <c r="A11" s="188">
        <v>9</v>
      </c>
      <c r="B11" s="189" t="s">
        <v>523</v>
      </c>
      <c r="C11" s="191">
        <v>0</v>
      </c>
      <c r="D11" s="191">
        <v>0</v>
      </c>
      <c r="E11" s="191">
        <v>0</v>
      </c>
      <c r="F11" s="191">
        <v>0</v>
      </c>
      <c r="G11" s="191">
        <v>1</v>
      </c>
      <c r="H11" s="191">
        <v>1</v>
      </c>
      <c r="I11" s="191">
        <v>1</v>
      </c>
      <c r="J11" s="191">
        <v>0</v>
      </c>
      <c r="K11" s="190"/>
      <c r="L11" s="191">
        <v>0</v>
      </c>
      <c r="M11" s="191">
        <v>1</v>
      </c>
      <c r="N11" s="191">
        <v>0</v>
      </c>
      <c r="O11" s="191">
        <v>10</v>
      </c>
      <c r="P11" s="191"/>
      <c r="Q11" s="191"/>
      <c r="R11" s="192">
        <v>10</v>
      </c>
      <c r="S11" s="193"/>
      <c r="T11" s="138"/>
      <c r="U11" s="138"/>
      <c r="V11" s="128" t="s">
        <v>139</v>
      </c>
      <c r="W11" s="234" t="str">
        <f t="shared" si="0"/>
        <v>大塚A</v>
      </c>
      <c r="X11" s="33">
        <v>1</v>
      </c>
      <c r="Y11" s="129">
        <f t="shared" si="1"/>
        <v>10</v>
      </c>
    </row>
    <row r="12" spans="1:25" ht="16.899999999999999" customHeight="1">
      <c r="A12" s="188">
        <v>10</v>
      </c>
      <c r="B12" s="189" t="s">
        <v>526</v>
      </c>
      <c r="C12" s="191">
        <v>0</v>
      </c>
      <c r="D12" s="191">
        <v>0</v>
      </c>
      <c r="E12" s="191">
        <v>3</v>
      </c>
      <c r="F12" s="191">
        <v>2</v>
      </c>
      <c r="G12" s="191">
        <v>2</v>
      </c>
      <c r="H12" s="191">
        <v>3</v>
      </c>
      <c r="I12" s="191">
        <v>3</v>
      </c>
      <c r="J12" s="191">
        <v>3</v>
      </c>
      <c r="K12" s="191">
        <v>3</v>
      </c>
      <c r="L12" s="190"/>
      <c r="M12" s="191">
        <v>0</v>
      </c>
      <c r="N12" s="191">
        <v>7</v>
      </c>
      <c r="O12" s="191">
        <v>3</v>
      </c>
      <c r="P12" s="191"/>
      <c r="Q12" s="191"/>
      <c r="R12" s="192">
        <v>4</v>
      </c>
      <c r="S12" s="193"/>
      <c r="T12" s="138"/>
      <c r="U12" s="138"/>
      <c r="V12" s="128" t="s">
        <v>167</v>
      </c>
      <c r="W12" s="234" t="str">
        <f t="shared" si="0"/>
        <v>和歌山北B</v>
      </c>
      <c r="X12" s="33">
        <v>1</v>
      </c>
      <c r="Y12" s="129">
        <f t="shared" si="1"/>
        <v>4</v>
      </c>
    </row>
    <row r="13" spans="1:25" ht="16.899999999999999" customHeight="1">
      <c r="A13" s="194">
        <v>11</v>
      </c>
      <c r="B13" s="195" t="s">
        <v>522</v>
      </c>
      <c r="C13" s="196">
        <v>1</v>
      </c>
      <c r="D13" s="196">
        <v>1</v>
      </c>
      <c r="E13" s="196">
        <v>3</v>
      </c>
      <c r="F13" s="196">
        <v>3</v>
      </c>
      <c r="G13" s="196">
        <v>2</v>
      </c>
      <c r="H13" s="196">
        <v>3</v>
      </c>
      <c r="I13" s="196">
        <v>3</v>
      </c>
      <c r="J13" s="196">
        <v>3</v>
      </c>
      <c r="K13" s="196">
        <v>2</v>
      </c>
      <c r="L13" s="196">
        <v>3</v>
      </c>
      <c r="M13" s="197"/>
      <c r="N13" s="196">
        <v>8</v>
      </c>
      <c r="O13" s="196">
        <v>2</v>
      </c>
      <c r="P13" s="196"/>
      <c r="Q13" s="196"/>
      <c r="R13" s="198">
        <v>3</v>
      </c>
      <c r="S13" s="193"/>
      <c r="T13" s="138"/>
      <c r="U13" s="138"/>
      <c r="V13" s="128" t="s">
        <v>152</v>
      </c>
      <c r="W13" s="234" t="str">
        <f t="shared" si="0"/>
        <v>高田商業C</v>
      </c>
      <c r="X13" s="33">
        <v>1</v>
      </c>
      <c r="Y13" s="129">
        <f t="shared" si="1"/>
        <v>3</v>
      </c>
    </row>
    <row r="14" spans="1:25" ht="13.15" customHeight="1">
      <c r="A14" s="127"/>
      <c r="B14" s="199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0"/>
      <c r="W14" s="240"/>
      <c r="X14" s="35"/>
      <c r="Y14" s="131"/>
    </row>
    <row r="15" spans="1:25" ht="13.15" customHeight="1">
      <c r="A15" s="127"/>
      <c r="B15" s="199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0"/>
      <c r="W15" s="240"/>
      <c r="X15" s="35"/>
      <c r="Y15" s="131"/>
    </row>
    <row r="16" spans="1:25" ht="31.5" customHeight="1">
      <c r="A16" s="251" t="s">
        <v>710</v>
      </c>
      <c r="B16" s="252"/>
      <c r="C16" s="183">
        <v>1</v>
      </c>
      <c r="D16" s="183">
        <v>2</v>
      </c>
      <c r="E16" s="183">
        <v>3</v>
      </c>
      <c r="F16" s="183">
        <v>4</v>
      </c>
      <c r="G16" s="183">
        <v>5</v>
      </c>
      <c r="H16" s="183">
        <v>6</v>
      </c>
      <c r="I16" s="183">
        <v>7</v>
      </c>
      <c r="J16" s="183">
        <v>8</v>
      </c>
      <c r="K16" s="183">
        <v>9</v>
      </c>
      <c r="L16" s="184">
        <v>10</v>
      </c>
      <c r="M16" s="184">
        <v>11</v>
      </c>
      <c r="N16" s="185" t="s">
        <v>110</v>
      </c>
      <c r="O16" s="184" t="s">
        <v>111</v>
      </c>
      <c r="P16" s="184" t="s">
        <v>112</v>
      </c>
      <c r="Q16" s="184" t="s">
        <v>113</v>
      </c>
      <c r="R16" s="186" t="s">
        <v>115</v>
      </c>
      <c r="S16" s="187"/>
      <c r="T16" s="125"/>
      <c r="U16" s="125"/>
      <c r="V16" s="130"/>
      <c r="W16" s="240"/>
      <c r="X16" s="35"/>
      <c r="Y16" s="131"/>
    </row>
    <row r="17" spans="1:25" ht="16.899999999999999" customHeight="1">
      <c r="A17" s="188">
        <v>1</v>
      </c>
      <c r="B17" s="189" t="s">
        <v>499</v>
      </c>
      <c r="C17" s="190"/>
      <c r="D17" s="191">
        <v>3</v>
      </c>
      <c r="E17" s="191">
        <v>3</v>
      </c>
      <c r="F17" s="191">
        <v>3</v>
      </c>
      <c r="G17" s="191">
        <v>3</v>
      </c>
      <c r="H17" s="191">
        <v>3</v>
      </c>
      <c r="I17" s="191">
        <v>3</v>
      </c>
      <c r="J17" s="191">
        <v>2</v>
      </c>
      <c r="K17" s="191">
        <v>3</v>
      </c>
      <c r="L17" s="191">
        <v>2</v>
      </c>
      <c r="M17" s="191">
        <v>3</v>
      </c>
      <c r="N17" s="191">
        <v>10</v>
      </c>
      <c r="O17" s="191">
        <v>0</v>
      </c>
      <c r="P17" s="191"/>
      <c r="Q17" s="191"/>
      <c r="R17" s="192">
        <v>1</v>
      </c>
      <c r="S17" s="193"/>
      <c r="T17" s="138"/>
      <c r="U17" s="138"/>
      <c r="V17" s="128" t="s">
        <v>190</v>
      </c>
      <c r="W17" s="234" t="str">
        <f t="shared" ref="W17:W27" si="2">B17</f>
        <v>高田商業A</v>
      </c>
      <c r="X17" s="33">
        <v>2</v>
      </c>
      <c r="Y17" s="129">
        <f t="shared" ref="Y17:Y27" si="3">R17</f>
        <v>1</v>
      </c>
    </row>
    <row r="18" spans="1:25" ht="16.899999999999999" customHeight="1">
      <c r="A18" s="188">
        <v>2</v>
      </c>
      <c r="B18" s="189" t="s">
        <v>520</v>
      </c>
      <c r="C18" s="191">
        <v>0</v>
      </c>
      <c r="D18" s="190"/>
      <c r="E18" s="191">
        <v>2</v>
      </c>
      <c r="F18" s="191">
        <v>2</v>
      </c>
      <c r="G18" s="191">
        <v>2</v>
      </c>
      <c r="H18" s="191">
        <v>3</v>
      </c>
      <c r="I18" s="191">
        <v>3</v>
      </c>
      <c r="J18" s="191">
        <v>3</v>
      </c>
      <c r="K18" s="191">
        <v>3</v>
      </c>
      <c r="L18" s="191">
        <v>2</v>
      </c>
      <c r="M18" s="191">
        <v>0</v>
      </c>
      <c r="N18" s="191">
        <v>8</v>
      </c>
      <c r="O18" s="191">
        <v>2</v>
      </c>
      <c r="P18" s="191"/>
      <c r="Q18" s="191"/>
      <c r="R18" s="192">
        <v>3</v>
      </c>
      <c r="S18" s="193"/>
      <c r="T18" s="138"/>
      <c r="U18" s="138"/>
      <c r="V18" s="128" t="s">
        <v>163</v>
      </c>
      <c r="W18" s="234" t="str">
        <f t="shared" si="2"/>
        <v>能登A</v>
      </c>
      <c r="X18" s="33">
        <v>2</v>
      </c>
      <c r="Y18" s="129">
        <f t="shared" si="3"/>
        <v>3</v>
      </c>
    </row>
    <row r="19" spans="1:25" ht="16.899999999999999" customHeight="1">
      <c r="A19" s="188">
        <v>3</v>
      </c>
      <c r="B19" s="189" t="s">
        <v>711</v>
      </c>
      <c r="C19" s="191">
        <v>0</v>
      </c>
      <c r="D19" s="191">
        <v>1</v>
      </c>
      <c r="E19" s="190"/>
      <c r="F19" s="191">
        <v>3</v>
      </c>
      <c r="G19" s="191">
        <v>1</v>
      </c>
      <c r="H19" s="191">
        <v>2</v>
      </c>
      <c r="I19" s="191">
        <v>3</v>
      </c>
      <c r="J19" s="191">
        <v>1</v>
      </c>
      <c r="K19" s="191">
        <v>3</v>
      </c>
      <c r="L19" s="191">
        <v>1</v>
      </c>
      <c r="M19" s="191">
        <v>1</v>
      </c>
      <c r="N19" s="191">
        <v>4</v>
      </c>
      <c r="O19" s="191">
        <v>6</v>
      </c>
      <c r="P19" s="191"/>
      <c r="Q19" s="191"/>
      <c r="R19" s="192">
        <v>7</v>
      </c>
      <c r="S19" s="193"/>
      <c r="T19" s="138"/>
      <c r="U19" s="138"/>
      <c r="V19" s="128" t="s">
        <v>177</v>
      </c>
      <c r="W19" s="234" t="str">
        <f t="shared" si="2"/>
        <v>八工大一A</v>
      </c>
      <c r="X19" s="33">
        <v>2</v>
      </c>
      <c r="Y19" s="129">
        <f t="shared" si="3"/>
        <v>7</v>
      </c>
    </row>
    <row r="20" spans="1:25" ht="16.899999999999999" customHeight="1">
      <c r="A20" s="188">
        <v>4</v>
      </c>
      <c r="B20" s="189" t="s">
        <v>712</v>
      </c>
      <c r="C20" s="191">
        <v>0</v>
      </c>
      <c r="D20" s="191">
        <v>1</v>
      </c>
      <c r="E20" s="191">
        <v>0</v>
      </c>
      <c r="F20" s="190"/>
      <c r="G20" s="191">
        <v>1</v>
      </c>
      <c r="H20" s="191">
        <v>1</v>
      </c>
      <c r="I20" s="191">
        <v>2</v>
      </c>
      <c r="J20" s="191">
        <v>0</v>
      </c>
      <c r="K20" s="191">
        <v>3</v>
      </c>
      <c r="L20" s="191">
        <v>1</v>
      </c>
      <c r="M20" s="191">
        <v>0</v>
      </c>
      <c r="N20" s="191">
        <v>2</v>
      </c>
      <c r="O20" s="191">
        <v>8</v>
      </c>
      <c r="P20" s="191"/>
      <c r="Q20" s="191"/>
      <c r="R20" s="192">
        <v>9</v>
      </c>
      <c r="S20" s="193"/>
      <c r="T20" s="138"/>
      <c r="U20" s="138"/>
      <c r="V20" s="128" t="s">
        <v>148</v>
      </c>
      <c r="W20" s="234" t="str">
        <f t="shared" si="2"/>
        <v>広島翔洋A</v>
      </c>
      <c r="X20" s="33">
        <v>2</v>
      </c>
      <c r="Y20" s="129">
        <f t="shared" si="3"/>
        <v>9</v>
      </c>
    </row>
    <row r="21" spans="1:25" ht="16.899999999999999" customHeight="1">
      <c r="A21" s="188">
        <v>5</v>
      </c>
      <c r="B21" s="189" t="s">
        <v>713</v>
      </c>
      <c r="C21" s="191">
        <v>0</v>
      </c>
      <c r="D21" s="191">
        <v>1</v>
      </c>
      <c r="E21" s="191">
        <v>2</v>
      </c>
      <c r="F21" s="191">
        <v>2</v>
      </c>
      <c r="G21" s="190"/>
      <c r="H21" s="191">
        <v>3</v>
      </c>
      <c r="I21" s="191">
        <v>3</v>
      </c>
      <c r="J21" s="191">
        <v>1</v>
      </c>
      <c r="K21" s="191">
        <v>3</v>
      </c>
      <c r="L21" s="191">
        <v>1</v>
      </c>
      <c r="M21" s="191">
        <v>1</v>
      </c>
      <c r="N21" s="191">
        <v>5</v>
      </c>
      <c r="O21" s="191">
        <v>5</v>
      </c>
      <c r="P21" s="191"/>
      <c r="Q21" s="191"/>
      <c r="R21" s="192">
        <v>6</v>
      </c>
      <c r="S21" s="193"/>
      <c r="T21" s="138"/>
      <c r="U21" s="138"/>
      <c r="V21" s="128" t="s">
        <v>183</v>
      </c>
      <c r="W21" s="234" t="str">
        <f t="shared" si="2"/>
        <v>市立尼崎A</v>
      </c>
      <c r="X21" s="33">
        <v>2</v>
      </c>
      <c r="Y21" s="129">
        <f t="shared" si="3"/>
        <v>6</v>
      </c>
    </row>
    <row r="22" spans="1:25" ht="16.899999999999999" customHeight="1">
      <c r="A22" s="188">
        <v>6</v>
      </c>
      <c r="B22" s="189" t="s">
        <v>512</v>
      </c>
      <c r="C22" s="191">
        <v>0</v>
      </c>
      <c r="D22" s="191">
        <v>0</v>
      </c>
      <c r="E22" s="191">
        <v>1</v>
      </c>
      <c r="F22" s="191">
        <v>2</v>
      </c>
      <c r="G22" s="191">
        <v>0</v>
      </c>
      <c r="H22" s="190"/>
      <c r="I22" s="191">
        <v>2</v>
      </c>
      <c r="J22" s="191">
        <v>1</v>
      </c>
      <c r="K22" s="191">
        <v>3</v>
      </c>
      <c r="L22" s="191">
        <v>0</v>
      </c>
      <c r="M22" s="191">
        <v>0</v>
      </c>
      <c r="N22" s="191">
        <v>3</v>
      </c>
      <c r="O22" s="191">
        <v>7</v>
      </c>
      <c r="P22" s="191"/>
      <c r="Q22" s="191"/>
      <c r="R22" s="192">
        <v>8</v>
      </c>
      <c r="S22" s="193"/>
      <c r="T22" s="138"/>
      <c r="U22" s="138"/>
      <c r="V22" s="128" t="s">
        <v>155</v>
      </c>
      <c r="W22" s="234" t="str">
        <f t="shared" si="2"/>
        <v>岩瀬日大A</v>
      </c>
      <c r="X22" s="33">
        <v>2</v>
      </c>
      <c r="Y22" s="129">
        <f t="shared" si="3"/>
        <v>8</v>
      </c>
    </row>
    <row r="23" spans="1:25" ht="16.899999999999999" customHeight="1">
      <c r="A23" s="188">
        <v>7</v>
      </c>
      <c r="B23" s="189" t="s">
        <v>714</v>
      </c>
      <c r="C23" s="191">
        <v>0</v>
      </c>
      <c r="D23" s="191">
        <v>0</v>
      </c>
      <c r="E23" s="191">
        <v>0</v>
      </c>
      <c r="F23" s="191">
        <v>1</v>
      </c>
      <c r="G23" s="191">
        <v>0</v>
      </c>
      <c r="H23" s="191">
        <v>1</v>
      </c>
      <c r="I23" s="190"/>
      <c r="J23" s="191">
        <v>2</v>
      </c>
      <c r="K23" s="191">
        <v>2</v>
      </c>
      <c r="L23" s="191">
        <v>1</v>
      </c>
      <c r="M23" s="191">
        <v>0</v>
      </c>
      <c r="N23" s="191">
        <v>2</v>
      </c>
      <c r="O23" s="191">
        <v>8</v>
      </c>
      <c r="P23" s="191"/>
      <c r="Q23" s="191"/>
      <c r="R23" s="192">
        <v>10</v>
      </c>
      <c r="S23" s="193"/>
      <c r="T23" s="138"/>
      <c r="U23" s="138"/>
      <c r="V23" s="128" t="s">
        <v>170</v>
      </c>
      <c r="W23" s="234" t="str">
        <f t="shared" si="2"/>
        <v>倉敷工業A</v>
      </c>
      <c r="X23" s="33">
        <v>2</v>
      </c>
      <c r="Y23" s="129">
        <f t="shared" si="3"/>
        <v>10</v>
      </c>
    </row>
    <row r="24" spans="1:25" ht="16.899999999999999" customHeight="1">
      <c r="A24" s="188">
        <v>8</v>
      </c>
      <c r="B24" s="189" t="s">
        <v>514</v>
      </c>
      <c r="C24" s="191">
        <v>1</v>
      </c>
      <c r="D24" s="191">
        <v>0</v>
      </c>
      <c r="E24" s="191">
        <v>2</v>
      </c>
      <c r="F24" s="191">
        <v>3</v>
      </c>
      <c r="G24" s="191">
        <v>2</v>
      </c>
      <c r="H24" s="191">
        <v>2</v>
      </c>
      <c r="I24" s="191">
        <v>1</v>
      </c>
      <c r="J24" s="190"/>
      <c r="K24" s="191">
        <v>3</v>
      </c>
      <c r="L24" s="191">
        <v>2</v>
      </c>
      <c r="M24" s="191">
        <v>1</v>
      </c>
      <c r="N24" s="191">
        <v>6</v>
      </c>
      <c r="O24" s="191">
        <v>4</v>
      </c>
      <c r="P24" s="191"/>
      <c r="Q24" s="191"/>
      <c r="R24" s="192">
        <v>5</v>
      </c>
      <c r="S24" s="193"/>
      <c r="T24" s="138"/>
      <c r="U24" s="138"/>
      <c r="V24" s="128" t="s">
        <v>142</v>
      </c>
      <c r="W24" s="234" t="str">
        <f t="shared" si="2"/>
        <v>東福岡A</v>
      </c>
      <c r="X24" s="33">
        <v>2</v>
      </c>
      <c r="Y24" s="129">
        <f t="shared" si="3"/>
        <v>5</v>
      </c>
    </row>
    <row r="25" spans="1:25" ht="16.899999999999999" customHeight="1">
      <c r="A25" s="188">
        <v>9</v>
      </c>
      <c r="B25" s="189" t="s">
        <v>715</v>
      </c>
      <c r="C25" s="191">
        <v>0</v>
      </c>
      <c r="D25" s="191">
        <v>0</v>
      </c>
      <c r="E25" s="191">
        <v>0</v>
      </c>
      <c r="F25" s="191">
        <v>0</v>
      </c>
      <c r="G25" s="191">
        <v>0</v>
      </c>
      <c r="H25" s="191">
        <v>0</v>
      </c>
      <c r="I25" s="191">
        <v>1</v>
      </c>
      <c r="J25" s="191">
        <v>0</v>
      </c>
      <c r="K25" s="190"/>
      <c r="L25" s="191">
        <v>0</v>
      </c>
      <c r="M25" s="191">
        <v>0</v>
      </c>
      <c r="N25" s="191">
        <v>0</v>
      </c>
      <c r="O25" s="191">
        <v>10</v>
      </c>
      <c r="P25" s="191"/>
      <c r="Q25" s="191"/>
      <c r="R25" s="192">
        <v>11</v>
      </c>
      <c r="S25" s="193"/>
      <c r="T25" s="138"/>
      <c r="U25" s="138"/>
      <c r="V25" s="128" t="s">
        <v>187</v>
      </c>
      <c r="W25" s="234" t="str">
        <f t="shared" si="2"/>
        <v>八幡工業A</v>
      </c>
      <c r="X25" s="33">
        <v>2</v>
      </c>
      <c r="Y25" s="129">
        <f t="shared" si="3"/>
        <v>11</v>
      </c>
    </row>
    <row r="26" spans="1:25" ht="16.899999999999999" customHeight="1">
      <c r="A26" s="188">
        <v>10</v>
      </c>
      <c r="B26" s="189" t="s">
        <v>527</v>
      </c>
      <c r="C26" s="191">
        <v>1</v>
      </c>
      <c r="D26" s="191">
        <v>1</v>
      </c>
      <c r="E26" s="191">
        <v>2</v>
      </c>
      <c r="F26" s="191">
        <v>2</v>
      </c>
      <c r="G26" s="191">
        <v>2</v>
      </c>
      <c r="H26" s="191">
        <v>3</v>
      </c>
      <c r="I26" s="191">
        <v>2</v>
      </c>
      <c r="J26" s="191">
        <v>1</v>
      </c>
      <c r="K26" s="191">
        <v>3</v>
      </c>
      <c r="L26" s="190"/>
      <c r="M26" s="191">
        <v>2</v>
      </c>
      <c r="N26" s="191">
        <v>7</v>
      </c>
      <c r="O26" s="191">
        <v>3</v>
      </c>
      <c r="P26" s="191"/>
      <c r="Q26" s="191"/>
      <c r="R26" s="192">
        <v>4</v>
      </c>
      <c r="S26" s="193"/>
      <c r="T26" s="138"/>
      <c r="U26" s="138"/>
      <c r="V26" s="128" t="s">
        <v>159</v>
      </c>
      <c r="W26" s="234" t="str">
        <f t="shared" si="2"/>
        <v>明徳義塾B</v>
      </c>
      <c r="X26" s="33">
        <v>2</v>
      </c>
      <c r="Y26" s="129">
        <f t="shared" si="3"/>
        <v>4</v>
      </c>
    </row>
    <row r="27" spans="1:25" ht="16.899999999999999" customHeight="1">
      <c r="A27" s="194">
        <v>11</v>
      </c>
      <c r="B27" s="195" t="s">
        <v>716</v>
      </c>
      <c r="C27" s="196">
        <v>0</v>
      </c>
      <c r="D27" s="196">
        <v>3</v>
      </c>
      <c r="E27" s="196">
        <v>2</v>
      </c>
      <c r="F27" s="196">
        <v>3</v>
      </c>
      <c r="G27" s="196">
        <v>2</v>
      </c>
      <c r="H27" s="196">
        <v>3</v>
      </c>
      <c r="I27" s="196">
        <v>3</v>
      </c>
      <c r="J27" s="196">
        <v>2</v>
      </c>
      <c r="K27" s="196">
        <v>3</v>
      </c>
      <c r="L27" s="196">
        <v>1</v>
      </c>
      <c r="M27" s="197"/>
      <c r="N27" s="196">
        <v>8</v>
      </c>
      <c r="O27" s="196">
        <v>2</v>
      </c>
      <c r="P27" s="196"/>
      <c r="Q27" s="196"/>
      <c r="R27" s="198">
        <v>2</v>
      </c>
      <c r="S27" s="193"/>
      <c r="T27" s="138"/>
      <c r="U27" s="138"/>
      <c r="V27" s="128" t="s">
        <v>174</v>
      </c>
      <c r="W27" s="234" t="str">
        <f t="shared" si="2"/>
        <v>上宮B</v>
      </c>
      <c r="X27" s="33">
        <v>2</v>
      </c>
      <c r="Y27" s="129">
        <f t="shared" si="3"/>
        <v>2</v>
      </c>
    </row>
    <row r="28" spans="1:25" ht="13.15" customHeight="1">
      <c r="A28" s="127"/>
      <c r="B28" s="199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0"/>
      <c r="W28" s="240"/>
      <c r="X28" s="36"/>
      <c r="Y28" s="132"/>
    </row>
    <row r="29" spans="1:25" ht="13.15" customHeight="1">
      <c r="A29" s="127"/>
      <c r="B29" s="199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0"/>
      <c r="W29" s="240"/>
      <c r="X29" s="36"/>
      <c r="Y29" s="132"/>
    </row>
    <row r="30" spans="1:25" ht="31.5" customHeight="1">
      <c r="A30" s="251" t="s">
        <v>717</v>
      </c>
      <c r="B30" s="252"/>
      <c r="C30" s="183">
        <v>1</v>
      </c>
      <c r="D30" s="183">
        <v>2</v>
      </c>
      <c r="E30" s="183">
        <v>3</v>
      </c>
      <c r="F30" s="183">
        <v>4</v>
      </c>
      <c r="G30" s="183">
        <v>5</v>
      </c>
      <c r="H30" s="183">
        <v>6</v>
      </c>
      <c r="I30" s="183">
        <v>7</v>
      </c>
      <c r="J30" s="183">
        <v>8</v>
      </c>
      <c r="K30" s="183">
        <v>9</v>
      </c>
      <c r="L30" s="184">
        <v>10</v>
      </c>
      <c r="M30" s="184">
        <v>11</v>
      </c>
      <c r="N30" s="185" t="s">
        <v>110</v>
      </c>
      <c r="O30" s="184" t="s">
        <v>111</v>
      </c>
      <c r="P30" s="184" t="s">
        <v>112</v>
      </c>
      <c r="Q30" s="184" t="s">
        <v>113</v>
      </c>
      <c r="R30" s="186" t="s">
        <v>115</v>
      </c>
      <c r="S30" s="187"/>
      <c r="T30" s="125"/>
      <c r="U30" s="125"/>
      <c r="V30" s="130"/>
      <c r="W30" s="240"/>
      <c r="X30" s="36"/>
      <c r="Y30" s="132"/>
    </row>
    <row r="31" spans="1:25" ht="16.899999999999999" customHeight="1">
      <c r="A31" s="188">
        <v>1</v>
      </c>
      <c r="B31" s="189" t="s">
        <v>718</v>
      </c>
      <c r="C31" s="190"/>
      <c r="D31" s="191">
        <v>2</v>
      </c>
      <c r="E31" s="191">
        <v>3</v>
      </c>
      <c r="F31" s="191">
        <v>3</v>
      </c>
      <c r="G31" s="191">
        <v>3</v>
      </c>
      <c r="H31" s="191">
        <v>3</v>
      </c>
      <c r="I31" s="191">
        <v>3</v>
      </c>
      <c r="J31" s="191">
        <v>3</v>
      </c>
      <c r="K31" s="191">
        <v>2</v>
      </c>
      <c r="L31" s="191">
        <v>3</v>
      </c>
      <c r="M31" s="191">
        <v>2</v>
      </c>
      <c r="N31" s="191">
        <v>10</v>
      </c>
      <c r="O31" s="191">
        <v>0</v>
      </c>
      <c r="P31" s="191"/>
      <c r="Q31" s="191"/>
      <c r="R31" s="192">
        <v>1</v>
      </c>
      <c r="S31" s="193"/>
      <c r="T31" s="138"/>
      <c r="U31" s="138"/>
      <c r="V31" s="128" t="s">
        <v>146</v>
      </c>
      <c r="W31" s="234" t="str">
        <f t="shared" ref="W31:W41" si="4">B31</f>
        <v>上宮A</v>
      </c>
      <c r="X31" s="33">
        <v>3</v>
      </c>
      <c r="Y31" s="129">
        <f t="shared" ref="Y31:Y41" si="5">R31</f>
        <v>1</v>
      </c>
    </row>
    <row r="32" spans="1:25" ht="16.899999999999999" customHeight="1">
      <c r="A32" s="188">
        <v>2</v>
      </c>
      <c r="B32" s="189" t="s">
        <v>719</v>
      </c>
      <c r="C32" s="191">
        <v>1</v>
      </c>
      <c r="D32" s="190"/>
      <c r="E32" s="191">
        <v>1</v>
      </c>
      <c r="F32" s="191">
        <v>3</v>
      </c>
      <c r="G32" s="191">
        <v>3</v>
      </c>
      <c r="H32" s="191">
        <v>3</v>
      </c>
      <c r="I32" s="191">
        <v>3</v>
      </c>
      <c r="J32" s="191">
        <v>3</v>
      </c>
      <c r="K32" s="191">
        <v>0</v>
      </c>
      <c r="L32" s="191">
        <v>2</v>
      </c>
      <c r="M32" s="191">
        <v>0</v>
      </c>
      <c r="N32" s="191">
        <v>6</v>
      </c>
      <c r="O32" s="191">
        <v>4</v>
      </c>
      <c r="P32" s="191"/>
      <c r="Q32" s="191"/>
      <c r="R32" s="192">
        <v>5</v>
      </c>
      <c r="S32" s="193"/>
      <c r="T32" s="138"/>
      <c r="U32" s="138"/>
      <c r="V32" s="128" t="s">
        <v>175</v>
      </c>
      <c r="W32" s="234" t="str">
        <f t="shared" si="4"/>
        <v>北海道科学A</v>
      </c>
      <c r="X32" s="33">
        <v>3</v>
      </c>
      <c r="Y32" s="129">
        <f t="shared" si="5"/>
        <v>5</v>
      </c>
    </row>
    <row r="33" spans="1:25" ht="16.899999999999999" customHeight="1">
      <c r="A33" s="188">
        <v>3</v>
      </c>
      <c r="B33" s="189" t="s">
        <v>488</v>
      </c>
      <c r="C33" s="191">
        <v>0</v>
      </c>
      <c r="D33" s="191">
        <v>2</v>
      </c>
      <c r="E33" s="190"/>
      <c r="F33" s="191">
        <v>2</v>
      </c>
      <c r="G33" s="191">
        <v>3</v>
      </c>
      <c r="H33" s="191">
        <v>2</v>
      </c>
      <c r="I33" s="191">
        <v>3</v>
      </c>
      <c r="J33" s="191">
        <v>3</v>
      </c>
      <c r="K33" s="191">
        <v>1</v>
      </c>
      <c r="L33" s="191">
        <v>2</v>
      </c>
      <c r="M33" s="191">
        <v>1</v>
      </c>
      <c r="N33" s="191">
        <v>7</v>
      </c>
      <c r="O33" s="191">
        <v>3</v>
      </c>
      <c r="P33" s="191"/>
      <c r="Q33" s="191"/>
      <c r="R33" s="192">
        <v>4</v>
      </c>
      <c r="S33" s="193"/>
      <c r="T33" s="138"/>
      <c r="U33" s="138"/>
      <c r="V33" s="128" t="s">
        <v>138</v>
      </c>
      <c r="W33" s="234" t="str">
        <f t="shared" si="4"/>
        <v>北越A</v>
      </c>
      <c r="X33" s="33">
        <v>3</v>
      </c>
      <c r="Y33" s="129">
        <f t="shared" si="5"/>
        <v>4</v>
      </c>
    </row>
    <row r="34" spans="1:25" ht="16.899999999999999" customHeight="1">
      <c r="A34" s="188">
        <v>4</v>
      </c>
      <c r="B34" s="189" t="s">
        <v>720</v>
      </c>
      <c r="C34" s="191">
        <v>0</v>
      </c>
      <c r="D34" s="191">
        <v>0</v>
      </c>
      <c r="E34" s="191">
        <v>1</v>
      </c>
      <c r="F34" s="190"/>
      <c r="G34" s="191">
        <v>2</v>
      </c>
      <c r="H34" s="191">
        <v>2</v>
      </c>
      <c r="I34" s="191">
        <v>3</v>
      </c>
      <c r="J34" s="191">
        <v>2</v>
      </c>
      <c r="K34" s="191">
        <v>0</v>
      </c>
      <c r="L34" s="191">
        <v>0</v>
      </c>
      <c r="M34" s="191">
        <v>0</v>
      </c>
      <c r="N34" s="191">
        <v>4</v>
      </c>
      <c r="O34" s="191">
        <v>6</v>
      </c>
      <c r="P34" s="191"/>
      <c r="Q34" s="191"/>
      <c r="R34" s="192">
        <v>7</v>
      </c>
      <c r="S34" s="193"/>
      <c r="T34" s="138"/>
      <c r="U34" s="138"/>
      <c r="V34" s="128" t="s">
        <v>166</v>
      </c>
      <c r="W34" s="234" t="str">
        <f t="shared" si="4"/>
        <v>長浜北A</v>
      </c>
      <c r="X34" s="33">
        <v>3</v>
      </c>
      <c r="Y34" s="129">
        <f t="shared" si="5"/>
        <v>7</v>
      </c>
    </row>
    <row r="35" spans="1:25" ht="16.899999999999999" customHeight="1">
      <c r="A35" s="188">
        <v>5</v>
      </c>
      <c r="B35" s="189" t="s">
        <v>721</v>
      </c>
      <c r="C35" s="191">
        <v>0</v>
      </c>
      <c r="D35" s="191">
        <v>0</v>
      </c>
      <c r="E35" s="191">
        <v>0</v>
      </c>
      <c r="F35" s="191">
        <v>1</v>
      </c>
      <c r="G35" s="190"/>
      <c r="H35" s="191">
        <v>2</v>
      </c>
      <c r="I35" s="191">
        <v>3</v>
      </c>
      <c r="J35" s="191">
        <v>3</v>
      </c>
      <c r="K35" s="191">
        <v>0</v>
      </c>
      <c r="L35" s="191">
        <v>1</v>
      </c>
      <c r="M35" s="191">
        <v>0</v>
      </c>
      <c r="N35" s="191">
        <v>3</v>
      </c>
      <c r="O35" s="191">
        <v>7</v>
      </c>
      <c r="P35" s="191"/>
      <c r="Q35" s="191"/>
      <c r="R35" s="192">
        <v>8</v>
      </c>
      <c r="S35" s="193"/>
      <c r="T35" s="138"/>
      <c r="U35" s="138"/>
      <c r="V35" s="128" t="s">
        <v>161</v>
      </c>
      <c r="W35" s="234" t="str">
        <f t="shared" si="4"/>
        <v>上田千曲A</v>
      </c>
      <c r="X35" s="33">
        <v>3</v>
      </c>
      <c r="Y35" s="129">
        <f t="shared" si="5"/>
        <v>8</v>
      </c>
    </row>
    <row r="36" spans="1:25" ht="16.899999999999999" customHeight="1">
      <c r="A36" s="188">
        <v>6</v>
      </c>
      <c r="B36" s="189" t="s">
        <v>722</v>
      </c>
      <c r="C36" s="191">
        <v>0</v>
      </c>
      <c r="D36" s="191">
        <v>0</v>
      </c>
      <c r="E36" s="191">
        <v>1</v>
      </c>
      <c r="F36" s="191">
        <v>1</v>
      </c>
      <c r="G36" s="191">
        <v>1</v>
      </c>
      <c r="H36" s="190" t="s">
        <v>364</v>
      </c>
      <c r="I36" s="191">
        <v>3</v>
      </c>
      <c r="J36" s="191">
        <v>3</v>
      </c>
      <c r="K36" s="191">
        <v>0</v>
      </c>
      <c r="L36" s="191">
        <v>0</v>
      </c>
      <c r="M36" s="191">
        <v>0</v>
      </c>
      <c r="N36" s="191">
        <v>2</v>
      </c>
      <c r="O36" s="191">
        <v>8</v>
      </c>
      <c r="P36" s="191"/>
      <c r="Q36" s="191"/>
      <c r="R36" s="192">
        <v>9</v>
      </c>
      <c r="S36" s="193"/>
      <c r="T36" s="138"/>
      <c r="U36" s="138"/>
      <c r="V36" s="128" t="s">
        <v>189</v>
      </c>
      <c r="W36" s="234" t="str">
        <f t="shared" si="4"/>
        <v>龍野A</v>
      </c>
      <c r="X36" s="33">
        <v>3</v>
      </c>
      <c r="Y36" s="129">
        <f t="shared" si="5"/>
        <v>9</v>
      </c>
    </row>
    <row r="37" spans="1:25" ht="16.899999999999999" customHeight="1">
      <c r="A37" s="188">
        <v>7</v>
      </c>
      <c r="B37" s="189" t="s">
        <v>503</v>
      </c>
      <c r="C37" s="191">
        <v>0</v>
      </c>
      <c r="D37" s="191">
        <v>0</v>
      </c>
      <c r="E37" s="191">
        <v>0</v>
      </c>
      <c r="F37" s="191">
        <v>0</v>
      </c>
      <c r="G37" s="191">
        <v>0</v>
      </c>
      <c r="H37" s="191">
        <v>0</v>
      </c>
      <c r="I37" s="190"/>
      <c r="J37" s="191">
        <v>0</v>
      </c>
      <c r="K37" s="191">
        <v>0</v>
      </c>
      <c r="L37" s="191">
        <v>0</v>
      </c>
      <c r="M37" s="191">
        <v>0</v>
      </c>
      <c r="N37" s="191">
        <v>0</v>
      </c>
      <c r="O37" s="191">
        <v>10</v>
      </c>
      <c r="P37" s="191"/>
      <c r="Q37" s="191"/>
      <c r="R37" s="192">
        <v>11</v>
      </c>
      <c r="S37" s="193"/>
      <c r="T37" s="138"/>
      <c r="U37" s="138"/>
      <c r="V37" s="128" t="s">
        <v>173</v>
      </c>
      <c r="W37" s="234" t="str">
        <f t="shared" si="4"/>
        <v>立命館A</v>
      </c>
      <c r="X37" s="33">
        <v>3</v>
      </c>
      <c r="Y37" s="129">
        <f t="shared" si="5"/>
        <v>11</v>
      </c>
    </row>
    <row r="38" spans="1:25" ht="16.899999999999999" customHeight="1">
      <c r="A38" s="188">
        <v>8</v>
      </c>
      <c r="B38" s="189" t="s">
        <v>495</v>
      </c>
      <c r="C38" s="191">
        <v>0</v>
      </c>
      <c r="D38" s="191">
        <v>0</v>
      </c>
      <c r="E38" s="191">
        <v>0</v>
      </c>
      <c r="F38" s="191">
        <v>1</v>
      </c>
      <c r="G38" s="191">
        <v>0</v>
      </c>
      <c r="H38" s="191">
        <v>0</v>
      </c>
      <c r="I38" s="191">
        <v>3</v>
      </c>
      <c r="J38" s="190"/>
      <c r="K38" s="191">
        <v>0</v>
      </c>
      <c r="L38" s="191">
        <v>0</v>
      </c>
      <c r="M38" s="191">
        <v>0</v>
      </c>
      <c r="N38" s="191">
        <v>1</v>
      </c>
      <c r="O38" s="191">
        <v>9</v>
      </c>
      <c r="P38" s="191"/>
      <c r="Q38" s="191"/>
      <c r="R38" s="192">
        <v>10</v>
      </c>
      <c r="S38" s="193"/>
      <c r="T38" s="138"/>
      <c r="U38" s="138"/>
      <c r="V38" s="128" t="s">
        <v>157</v>
      </c>
      <c r="W38" s="234" t="str">
        <f t="shared" si="4"/>
        <v>桜井A</v>
      </c>
      <c r="X38" s="33">
        <v>3</v>
      </c>
      <c r="Y38" s="129">
        <f t="shared" si="5"/>
        <v>10</v>
      </c>
    </row>
    <row r="39" spans="1:25" ht="16.899999999999999" customHeight="1">
      <c r="A39" s="188">
        <v>9</v>
      </c>
      <c r="B39" s="189" t="s">
        <v>496</v>
      </c>
      <c r="C39" s="191">
        <v>1</v>
      </c>
      <c r="D39" s="191">
        <v>3</v>
      </c>
      <c r="E39" s="191">
        <v>2</v>
      </c>
      <c r="F39" s="191">
        <v>3</v>
      </c>
      <c r="G39" s="191">
        <v>3</v>
      </c>
      <c r="H39" s="191">
        <v>3</v>
      </c>
      <c r="I39" s="191">
        <v>3</v>
      </c>
      <c r="J39" s="191">
        <v>3</v>
      </c>
      <c r="K39" s="190"/>
      <c r="L39" s="191">
        <v>3</v>
      </c>
      <c r="M39" s="191">
        <v>2</v>
      </c>
      <c r="N39" s="191">
        <v>9</v>
      </c>
      <c r="O39" s="191">
        <v>1</v>
      </c>
      <c r="P39" s="191"/>
      <c r="Q39" s="191"/>
      <c r="R39" s="192">
        <v>2</v>
      </c>
      <c r="S39" s="193"/>
      <c r="T39" s="138"/>
      <c r="U39" s="138"/>
      <c r="V39" s="128" t="s">
        <v>185</v>
      </c>
      <c r="W39" s="234" t="str">
        <f t="shared" si="4"/>
        <v>高田商業B</v>
      </c>
      <c r="X39" s="33">
        <v>3</v>
      </c>
      <c r="Y39" s="129">
        <f t="shared" si="5"/>
        <v>2</v>
      </c>
    </row>
    <row r="40" spans="1:25" ht="16.899999999999999" customHeight="1">
      <c r="A40" s="188">
        <v>10</v>
      </c>
      <c r="B40" s="189" t="s">
        <v>507</v>
      </c>
      <c r="C40" s="191">
        <v>0</v>
      </c>
      <c r="D40" s="191">
        <v>1</v>
      </c>
      <c r="E40" s="191">
        <v>1</v>
      </c>
      <c r="F40" s="191">
        <v>3</v>
      </c>
      <c r="G40" s="191">
        <v>2</v>
      </c>
      <c r="H40" s="191">
        <v>3</v>
      </c>
      <c r="I40" s="191">
        <v>3</v>
      </c>
      <c r="J40" s="191">
        <v>3</v>
      </c>
      <c r="K40" s="191">
        <v>0</v>
      </c>
      <c r="L40" s="190"/>
      <c r="M40" s="191">
        <v>0</v>
      </c>
      <c r="N40" s="191">
        <v>5</v>
      </c>
      <c r="O40" s="191">
        <v>5</v>
      </c>
      <c r="P40" s="191"/>
      <c r="Q40" s="191"/>
      <c r="R40" s="192">
        <v>6</v>
      </c>
      <c r="S40" s="193"/>
      <c r="T40" s="138"/>
      <c r="U40" s="138"/>
      <c r="V40" s="128" t="s">
        <v>141</v>
      </c>
      <c r="W40" s="234" t="str">
        <f t="shared" si="4"/>
        <v>都城商業B</v>
      </c>
      <c r="X40" s="33">
        <v>3</v>
      </c>
      <c r="Y40" s="129">
        <f t="shared" si="5"/>
        <v>6</v>
      </c>
    </row>
    <row r="41" spans="1:25" ht="16.899999999999999" customHeight="1">
      <c r="A41" s="194">
        <v>11</v>
      </c>
      <c r="B41" s="195" t="s">
        <v>506</v>
      </c>
      <c r="C41" s="196">
        <v>1</v>
      </c>
      <c r="D41" s="196">
        <v>3</v>
      </c>
      <c r="E41" s="196">
        <v>2</v>
      </c>
      <c r="F41" s="196">
        <v>3</v>
      </c>
      <c r="G41" s="196">
        <v>3</v>
      </c>
      <c r="H41" s="196">
        <v>3</v>
      </c>
      <c r="I41" s="196">
        <v>3</v>
      </c>
      <c r="J41" s="196">
        <v>3</v>
      </c>
      <c r="K41" s="196">
        <v>1</v>
      </c>
      <c r="L41" s="196">
        <v>3</v>
      </c>
      <c r="M41" s="197"/>
      <c r="N41" s="196">
        <v>8</v>
      </c>
      <c r="O41" s="196">
        <v>2</v>
      </c>
      <c r="P41" s="196"/>
      <c r="Q41" s="196"/>
      <c r="R41" s="198">
        <v>3</v>
      </c>
      <c r="S41" s="193"/>
      <c r="T41" s="138"/>
      <c r="U41" s="138"/>
      <c r="V41" s="128" t="s">
        <v>201</v>
      </c>
      <c r="W41" s="234" t="str">
        <f t="shared" si="4"/>
        <v>岡崎城西B</v>
      </c>
      <c r="X41" s="33">
        <v>3</v>
      </c>
      <c r="Y41" s="129">
        <f t="shared" si="5"/>
        <v>3</v>
      </c>
    </row>
    <row r="42" spans="1:25" ht="18.75">
      <c r="A42" s="127"/>
      <c r="B42" s="199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0"/>
      <c r="W42" s="240"/>
      <c r="X42" s="36"/>
      <c r="Y42" s="132"/>
    </row>
    <row r="43" spans="1:25" ht="18.75">
      <c r="A43" s="125" t="s">
        <v>364</v>
      </c>
      <c r="B43" s="253" t="s">
        <v>396</v>
      </c>
      <c r="C43" s="253"/>
      <c r="D43" s="253"/>
      <c r="E43" s="125"/>
      <c r="F43" s="125"/>
      <c r="G43" s="138"/>
      <c r="H43" s="125"/>
      <c r="I43" s="125"/>
      <c r="J43" s="125"/>
      <c r="K43" s="125"/>
      <c r="L43" s="138"/>
      <c r="M43" s="125"/>
      <c r="N43" s="125"/>
      <c r="O43" s="125"/>
      <c r="P43" s="125"/>
      <c r="Q43" s="138"/>
      <c r="R43" s="125"/>
      <c r="S43" s="125"/>
      <c r="T43" s="125"/>
      <c r="U43" s="125"/>
      <c r="V43" s="130"/>
      <c r="W43" s="240"/>
      <c r="X43" s="36"/>
      <c r="Y43" s="132"/>
    </row>
    <row r="44" spans="1:25" ht="18.75">
      <c r="A44" s="125" t="s">
        <v>365</v>
      </c>
      <c r="B44" s="125"/>
      <c r="C44" s="249" t="s">
        <v>724</v>
      </c>
      <c r="D44" s="249"/>
      <c r="E44" s="138" t="s">
        <v>366</v>
      </c>
      <c r="F44" s="248" t="s">
        <v>428</v>
      </c>
      <c r="G44" s="248"/>
      <c r="H44" s="138" t="s">
        <v>366</v>
      </c>
      <c r="I44" s="248" t="s">
        <v>438</v>
      </c>
      <c r="J44" s="248"/>
      <c r="K44" s="138" t="s">
        <v>366</v>
      </c>
      <c r="L44" s="248" t="s">
        <v>439</v>
      </c>
      <c r="M44" s="248"/>
      <c r="N44" s="138" t="s">
        <v>366</v>
      </c>
      <c r="O44" s="248" t="s">
        <v>429</v>
      </c>
      <c r="P44" s="248"/>
      <c r="Q44" s="138" t="s">
        <v>366</v>
      </c>
      <c r="R44" s="248" t="s">
        <v>440</v>
      </c>
      <c r="S44" s="248"/>
      <c r="T44" s="125"/>
      <c r="U44" s="125"/>
      <c r="V44" s="130"/>
      <c r="W44" s="240"/>
      <c r="X44" s="36"/>
      <c r="Y44" s="132"/>
    </row>
    <row r="45" spans="1:25" ht="18.75">
      <c r="A45" s="125" t="s">
        <v>367</v>
      </c>
      <c r="B45" s="125"/>
      <c r="C45" s="249" t="s">
        <v>725</v>
      </c>
      <c r="D45" s="249"/>
      <c r="E45" s="138" t="s">
        <v>366</v>
      </c>
      <c r="F45" s="248" t="s">
        <v>441</v>
      </c>
      <c r="G45" s="248"/>
      <c r="H45" s="138" t="s">
        <v>366</v>
      </c>
      <c r="I45" s="248" t="s">
        <v>442</v>
      </c>
      <c r="J45" s="248"/>
      <c r="K45" s="138" t="s">
        <v>366</v>
      </c>
      <c r="L45" s="248" t="s">
        <v>443</v>
      </c>
      <c r="M45" s="248"/>
      <c r="N45" s="138" t="s">
        <v>366</v>
      </c>
      <c r="O45" s="248" t="s">
        <v>430</v>
      </c>
      <c r="P45" s="248"/>
      <c r="Q45" s="138" t="s">
        <v>366</v>
      </c>
      <c r="R45" s="248" t="s">
        <v>444</v>
      </c>
      <c r="S45" s="248"/>
      <c r="T45" s="125"/>
      <c r="U45" s="125"/>
      <c r="V45" s="130"/>
      <c r="W45" s="240"/>
      <c r="X45" s="36"/>
      <c r="Y45" s="132"/>
    </row>
    <row r="46" spans="1:25" ht="18.75">
      <c r="A46" s="125"/>
      <c r="B46" s="125"/>
      <c r="C46" s="249" t="s">
        <v>445</v>
      </c>
      <c r="D46" s="249"/>
      <c r="E46" s="138" t="s">
        <v>366</v>
      </c>
      <c r="F46" s="248" t="s">
        <v>431</v>
      </c>
      <c r="G46" s="248"/>
      <c r="H46" s="138" t="s">
        <v>366</v>
      </c>
      <c r="I46" s="248" t="s">
        <v>446</v>
      </c>
      <c r="J46" s="248"/>
      <c r="K46" s="138" t="s">
        <v>366</v>
      </c>
      <c r="L46" s="248" t="s">
        <v>432</v>
      </c>
      <c r="M46" s="248"/>
      <c r="N46" s="138" t="s">
        <v>366</v>
      </c>
      <c r="O46" s="248" t="s">
        <v>447</v>
      </c>
      <c r="P46" s="248"/>
      <c r="Q46" s="138" t="s">
        <v>366</v>
      </c>
      <c r="R46" s="248" t="s">
        <v>448</v>
      </c>
      <c r="S46" s="248"/>
      <c r="T46" s="125"/>
      <c r="U46" s="125"/>
      <c r="V46" s="130"/>
      <c r="W46" s="240"/>
      <c r="X46" s="36"/>
      <c r="Y46" s="132"/>
    </row>
    <row r="47" spans="1:25" ht="18.75">
      <c r="A47" s="125"/>
      <c r="B47" s="125"/>
      <c r="C47" s="249" t="s">
        <v>449</v>
      </c>
      <c r="D47" s="249"/>
      <c r="E47" s="138" t="s">
        <v>366</v>
      </c>
      <c r="F47" s="248" t="s">
        <v>450</v>
      </c>
      <c r="G47" s="248"/>
      <c r="H47" s="138" t="s">
        <v>366</v>
      </c>
      <c r="I47" s="248" t="s">
        <v>451</v>
      </c>
      <c r="J47" s="248"/>
      <c r="K47" s="138" t="s">
        <v>366</v>
      </c>
      <c r="L47" s="248" t="s">
        <v>452</v>
      </c>
      <c r="M47" s="248"/>
      <c r="N47" s="138" t="s">
        <v>366</v>
      </c>
      <c r="O47" s="248" t="s">
        <v>433</v>
      </c>
      <c r="P47" s="248"/>
      <c r="Q47" s="138" t="s">
        <v>366</v>
      </c>
      <c r="R47" s="248" t="s">
        <v>453</v>
      </c>
      <c r="S47" s="248"/>
      <c r="T47" s="125"/>
      <c r="U47" s="125"/>
      <c r="V47" s="130"/>
      <c r="W47" s="240"/>
      <c r="X47" s="36"/>
      <c r="Y47" s="132"/>
    </row>
    <row r="48" spans="1:25" ht="18.75">
      <c r="A48" s="125"/>
      <c r="B48" s="125"/>
      <c r="C48" s="249" t="s">
        <v>434</v>
      </c>
      <c r="D48" s="249"/>
      <c r="E48" s="138" t="s">
        <v>366</v>
      </c>
      <c r="F48" s="248" t="s">
        <v>454</v>
      </c>
      <c r="G48" s="248"/>
      <c r="H48" s="138" t="s">
        <v>366</v>
      </c>
      <c r="I48" s="248" t="s">
        <v>435</v>
      </c>
      <c r="J48" s="248"/>
      <c r="K48" s="138" t="s">
        <v>366</v>
      </c>
      <c r="L48" s="248" t="s">
        <v>436</v>
      </c>
      <c r="M48" s="248"/>
      <c r="N48" s="125"/>
      <c r="O48" s="125"/>
      <c r="P48" s="125"/>
      <c r="Q48" s="125"/>
      <c r="R48" s="138"/>
      <c r="S48" s="138"/>
      <c r="T48" s="125"/>
      <c r="U48" s="125"/>
      <c r="V48" s="130"/>
      <c r="W48" s="240"/>
      <c r="X48" s="36"/>
      <c r="Y48" s="132"/>
    </row>
    <row r="49" spans="1:25" ht="18.75">
      <c r="A49" s="125"/>
      <c r="B49" s="125"/>
      <c r="C49" s="125"/>
      <c r="D49" s="125"/>
      <c r="E49" s="138"/>
      <c r="F49" s="137"/>
      <c r="G49" s="137"/>
      <c r="H49" s="138"/>
      <c r="I49" s="137"/>
      <c r="J49" s="137"/>
      <c r="K49" s="138"/>
      <c r="L49" s="137"/>
      <c r="M49" s="137"/>
      <c r="N49" s="125"/>
      <c r="O49" s="125"/>
      <c r="P49" s="125"/>
      <c r="Q49" s="125"/>
      <c r="R49" s="138"/>
      <c r="S49" s="138"/>
      <c r="T49" s="137"/>
      <c r="U49" s="137"/>
      <c r="V49" s="130"/>
      <c r="W49" s="240"/>
      <c r="X49" s="36"/>
      <c r="Y49" s="132"/>
    </row>
    <row r="50" spans="1:25" ht="18.75">
      <c r="A50" s="256" t="s">
        <v>368</v>
      </c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35"/>
      <c r="V50" s="130"/>
      <c r="W50" s="240"/>
      <c r="X50" s="36"/>
      <c r="Y50" s="132"/>
    </row>
    <row r="51" spans="1:25" ht="30" customHeight="1">
      <c r="A51" s="254" t="s">
        <v>726</v>
      </c>
      <c r="B51" s="255"/>
      <c r="C51" s="183">
        <v>1</v>
      </c>
      <c r="D51" s="183">
        <v>2</v>
      </c>
      <c r="E51" s="183">
        <v>3</v>
      </c>
      <c r="F51" s="183">
        <v>4</v>
      </c>
      <c r="G51" s="183">
        <v>5</v>
      </c>
      <c r="H51" s="183">
        <v>6</v>
      </c>
      <c r="I51" s="183">
        <v>7</v>
      </c>
      <c r="J51" s="183">
        <v>8</v>
      </c>
      <c r="K51" s="183">
        <v>9</v>
      </c>
      <c r="L51" s="184">
        <v>10</v>
      </c>
      <c r="M51" s="184">
        <v>11</v>
      </c>
      <c r="N51" s="200" t="s">
        <v>110</v>
      </c>
      <c r="O51" s="200" t="s">
        <v>111</v>
      </c>
      <c r="P51" s="200" t="s">
        <v>112</v>
      </c>
      <c r="Q51" s="200" t="s">
        <v>113</v>
      </c>
      <c r="R51" s="201" t="s">
        <v>115</v>
      </c>
      <c r="S51" s="126"/>
      <c r="T51" s="126"/>
      <c r="U51" s="126"/>
      <c r="V51" s="130"/>
      <c r="W51" s="240"/>
      <c r="X51" s="36"/>
      <c r="Y51" s="132"/>
    </row>
    <row r="52" spans="1:25" ht="16.149999999999999" customHeight="1">
      <c r="A52" s="188">
        <v>1</v>
      </c>
      <c r="B52" s="189" t="s">
        <v>519</v>
      </c>
      <c r="C52" s="190"/>
      <c r="D52" s="191">
        <v>3</v>
      </c>
      <c r="E52" s="191">
        <v>3</v>
      </c>
      <c r="F52" s="191">
        <v>2</v>
      </c>
      <c r="G52" s="191">
        <v>3</v>
      </c>
      <c r="H52" s="191">
        <v>3</v>
      </c>
      <c r="I52" s="191">
        <v>3</v>
      </c>
      <c r="J52" s="191">
        <v>3</v>
      </c>
      <c r="K52" s="191">
        <v>3</v>
      </c>
      <c r="L52" s="191">
        <v>3</v>
      </c>
      <c r="M52" s="191">
        <v>2</v>
      </c>
      <c r="N52" s="191">
        <v>10</v>
      </c>
      <c r="O52" s="191">
        <v>0</v>
      </c>
      <c r="P52" s="191"/>
      <c r="Q52" s="191"/>
      <c r="R52" s="192">
        <v>1</v>
      </c>
      <c r="S52" s="138"/>
      <c r="T52" s="138"/>
      <c r="U52" s="138"/>
      <c r="V52" s="128" t="s">
        <v>180</v>
      </c>
      <c r="W52" s="234" t="str">
        <f t="shared" ref="W52:W62" si="6">B52</f>
        <v>明徳義塾A</v>
      </c>
      <c r="X52" s="33">
        <v>4</v>
      </c>
      <c r="Y52" s="129">
        <f>R52</f>
        <v>1</v>
      </c>
    </row>
    <row r="53" spans="1:25" ht="16.149999999999999" customHeight="1">
      <c r="A53" s="188">
        <v>2</v>
      </c>
      <c r="B53" s="189" t="s">
        <v>511</v>
      </c>
      <c r="C53" s="191">
        <v>0</v>
      </c>
      <c r="D53" s="190">
        <v>0</v>
      </c>
      <c r="E53" s="191">
        <v>3</v>
      </c>
      <c r="F53" s="191">
        <v>3</v>
      </c>
      <c r="G53" s="191">
        <v>3</v>
      </c>
      <c r="H53" s="191">
        <v>3</v>
      </c>
      <c r="I53" s="191">
        <v>3</v>
      </c>
      <c r="J53" s="191">
        <v>3</v>
      </c>
      <c r="K53" s="191">
        <v>3</v>
      </c>
      <c r="L53" s="191">
        <v>3</v>
      </c>
      <c r="M53" s="191">
        <v>0</v>
      </c>
      <c r="N53" s="191">
        <v>8</v>
      </c>
      <c r="O53" s="191">
        <v>2</v>
      </c>
      <c r="P53" s="191">
        <v>3</v>
      </c>
      <c r="Q53" s="191">
        <v>3</v>
      </c>
      <c r="R53" s="192">
        <v>3</v>
      </c>
      <c r="S53" s="138"/>
      <c r="T53" s="138"/>
      <c r="U53" s="138"/>
      <c r="V53" s="128" t="s">
        <v>151</v>
      </c>
      <c r="W53" s="234" t="str">
        <f t="shared" si="6"/>
        <v>和歌山北A</v>
      </c>
      <c r="X53" s="33">
        <v>4</v>
      </c>
      <c r="Y53" s="129">
        <f t="shared" ref="Y53:Y62" si="7">R53</f>
        <v>3</v>
      </c>
    </row>
    <row r="54" spans="1:25" ht="16.149999999999999" customHeight="1">
      <c r="A54" s="188">
        <v>3</v>
      </c>
      <c r="B54" s="189" t="s">
        <v>491</v>
      </c>
      <c r="C54" s="191">
        <v>0</v>
      </c>
      <c r="D54" s="191">
        <v>0</v>
      </c>
      <c r="E54" s="190"/>
      <c r="F54" s="191">
        <v>1</v>
      </c>
      <c r="G54" s="191">
        <v>3</v>
      </c>
      <c r="H54" s="191">
        <v>2</v>
      </c>
      <c r="I54" s="191">
        <v>3</v>
      </c>
      <c r="J54" s="191">
        <v>3</v>
      </c>
      <c r="K54" s="191">
        <v>2</v>
      </c>
      <c r="L54" s="191">
        <v>2</v>
      </c>
      <c r="M54" s="191">
        <v>1</v>
      </c>
      <c r="N54" s="191">
        <v>6</v>
      </c>
      <c r="O54" s="191">
        <v>4</v>
      </c>
      <c r="P54" s="191"/>
      <c r="Q54" s="191"/>
      <c r="R54" s="192">
        <v>5</v>
      </c>
      <c r="S54" s="138"/>
      <c r="T54" s="138"/>
      <c r="U54" s="138"/>
      <c r="V54" s="128" t="s">
        <v>160</v>
      </c>
      <c r="W54" s="234" t="str">
        <f t="shared" si="6"/>
        <v>綾羽A</v>
      </c>
      <c r="X54" s="33">
        <v>4</v>
      </c>
      <c r="Y54" s="129">
        <f t="shared" si="7"/>
        <v>5</v>
      </c>
    </row>
    <row r="55" spans="1:25" ht="16.149999999999999" customHeight="1">
      <c r="A55" s="188">
        <v>4</v>
      </c>
      <c r="B55" s="189" t="s">
        <v>500</v>
      </c>
      <c r="C55" s="191">
        <v>1</v>
      </c>
      <c r="D55" s="191">
        <v>0</v>
      </c>
      <c r="E55" s="191">
        <v>2</v>
      </c>
      <c r="F55" s="190"/>
      <c r="G55" s="191">
        <v>3</v>
      </c>
      <c r="H55" s="191">
        <v>3</v>
      </c>
      <c r="I55" s="191">
        <v>3</v>
      </c>
      <c r="J55" s="191">
        <v>3</v>
      </c>
      <c r="K55" s="191">
        <v>3</v>
      </c>
      <c r="L55" s="191">
        <v>3</v>
      </c>
      <c r="M55" s="191">
        <v>2</v>
      </c>
      <c r="N55" s="191">
        <v>8</v>
      </c>
      <c r="O55" s="191">
        <v>2</v>
      </c>
      <c r="P55" s="191">
        <v>2</v>
      </c>
      <c r="Q55" s="191">
        <v>4</v>
      </c>
      <c r="R55" s="192">
        <v>4</v>
      </c>
      <c r="S55" s="138"/>
      <c r="T55" s="138"/>
      <c r="U55" s="138"/>
      <c r="V55" s="128" t="s">
        <v>188</v>
      </c>
      <c r="W55" s="234" t="str">
        <f t="shared" si="6"/>
        <v>松江工業A</v>
      </c>
      <c r="X55" s="33">
        <v>4</v>
      </c>
      <c r="Y55" s="129">
        <f t="shared" si="7"/>
        <v>4</v>
      </c>
    </row>
    <row r="56" spans="1:25" ht="16.149999999999999" customHeight="1">
      <c r="A56" s="188">
        <v>5</v>
      </c>
      <c r="B56" s="189" t="s">
        <v>490</v>
      </c>
      <c r="C56" s="191">
        <v>0</v>
      </c>
      <c r="D56" s="191">
        <v>0</v>
      </c>
      <c r="E56" s="191">
        <v>0</v>
      </c>
      <c r="F56" s="191">
        <v>0</v>
      </c>
      <c r="G56" s="190"/>
      <c r="H56" s="191">
        <v>0</v>
      </c>
      <c r="I56" s="191">
        <v>3</v>
      </c>
      <c r="J56" s="191">
        <v>2</v>
      </c>
      <c r="K56" s="191">
        <v>0</v>
      </c>
      <c r="L56" s="191">
        <v>0</v>
      </c>
      <c r="M56" s="191">
        <v>0</v>
      </c>
      <c r="N56" s="191">
        <v>2</v>
      </c>
      <c r="O56" s="191">
        <v>8</v>
      </c>
      <c r="P56" s="191"/>
      <c r="Q56" s="191"/>
      <c r="R56" s="192">
        <v>9</v>
      </c>
      <c r="S56" s="138"/>
      <c r="T56" s="138"/>
      <c r="U56" s="138"/>
      <c r="V56" s="128" t="s">
        <v>137</v>
      </c>
      <c r="W56" s="234" t="str">
        <f t="shared" si="6"/>
        <v>宇部工業A</v>
      </c>
      <c r="X56" s="33">
        <v>4</v>
      </c>
      <c r="Y56" s="129">
        <f t="shared" si="7"/>
        <v>9</v>
      </c>
    </row>
    <row r="57" spans="1:25" ht="16.149999999999999" customHeight="1">
      <c r="A57" s="188">
        <v>6</v>
      </c>
      <c r="B57" s="189" t="s">
        <v>540</v>
      </c>
      <c r="C57" s="191">
        <v>0</v>
      </c>
      <c r="D57" s="191">
        <v>0</v>
      </c>
      <c r="E57" s="191">
        <v>1</v>
      </c>
      <c r="F57" s="191">
        <v>0</v>
      </c>
      <c r="G57" s="191">
        <v>3</v>
      </c>
      <c r="H57" s="190"/>
      <c r="I57" s="191">
        <v>3</v>
      </c>
      <c r="J57" s="191">
        <v>2</v>
      </c>
      <c r="K57" s="191">
        <v>3</v>
      </c>
      <c r="L57" s="191">
        <v>1</v>
      </c>
      <c r="M57" s="191">
        <v>0</v>
      </c>
      <c r="N57" s="191">
        <v>4</v>
      </c>
      <c r="O57" s="191">
        <v>6</v>
      </c>
      <c r="P57" s="191"/>
      <c r="Q57" s="191"/>
      <c r="R57" s="192">
        <v>7</v>
      </c>
      <c r="S57" s="138"/>
      <c r="T57" s="138"/>
      <c r="U57" s="138"/>
      <c r="V57" s="128" t="s">
        <v>165</v>
      </c>
      <c r="W57" s="234" t="str">
        <f t="shared" si="6"/>
        <v>東邦A</v>
      </c>
      <c r="X57" s="33">
        <v>4</v>
      </c>
      <c r="Y57" s="129">
        <f t="shared" si="7"/>
        <v>7</v>
      </c>
    </row>
    <row r="58" spans="1:25" ht="16.149999999999999" customHeight="1">
      <c r="A58" s="188">
        <v>7</v>
      </c>
      <c r="B58" s="189" t="s">
        <v>727</v>
      </c>
      <c r="C58" s="191">
        <v>0</v>
      </c>
      <c r="D58" s="191">
        <v>0</v>
      </c>
      <c r="E58" s="191">
        <v>0</v>
      </c>
      <c r="F58" s="191">
        <v>0</v>
      </c>
      <c r="G58" s="191">
        <v>0</v>
      </c>
      <c r="H58" s="191">
        <v>0</v>
      </c>
      <c r="I58" s="190"/>
      <c r="J58" s="191">
        <v>1</v>
      </c>
      <c r="K58" s="191">
        <v>3</v>
      </c>
      <c r="L58" s="191">
        <v>0</v>
      </c>
      <c r="M58" s="191">
        <v>0</v>
      </c>
      <c r="N58" s="191">
        <v>1</v>
      </c>
      <c r="O58" s="191">
        <v>9</v>
      </c>
      <c r="P58" s="191"/>
      <c r="Q58" s="191"/>
      <c r="R58" s="192">
        <v>11</v>
      </c>
      <c r="S58" s="138"/>
      <c r="T58" s="138"/>
      <c r="U58" s="138"/>
      <c r="V58" s="128" t="s">
        <v>144</v>
      </c>
      <c r="W58" s="234" t="str">
        <f t="shared" si="6"/>
        <v>汎愛A</v>
      </c>
      <c r="X58" s="33">
        <v>4</v>
      </c>
      <c r="Y58" s="129">
        <f t="shared" si="7"/>
        <v>11</v>
      </c>
    </row>
    <row r="59" spans="1:25" ht="16.149999999999999" customHeight="1">
      <c r="A59" s="188">
        <v>8</v>
      </c>
      <c r="B59" s="189" t="s">
        <v>728</v>
      </c>
      <c r="C59" s="191">
        <v>0</v>
      </c>
      <c r="D59" s="191">
        <v>0</v>
      </c>
      <c r="E59" s="191">
        <v>0</v>
      </c>
      <c r="F59" s="191">
        <v>0</v>
      </c>
      <c r="G59" s="191">
        <v>1</v>
      </c>
      <c r="H59" s="191">
        <v>1</v>
      </c>
      <c r="I59" s="191">
        <v>2</v>
      </c>
      <c r="J59" s="190"/>
      <c r="K59" s="191">
        <v>1</v>
      </c>
      <c r="L59" s="191">
        <v>1</v>
      </c>
      <c r="M59" s="191">
        <v>0</v>
      </c>
      <c r="N59" s="191">
        <v>1</v>
      </c>
      <c r="O59" s="191">
        <v>9</v>
      </c>
      <c r="P59" s="191"/>
      <c r="Q59" s="191"/>
      <c r="R59" s="192">
        <v>10</v>
      </c>
      <c r="S59" s="138"/>
      <c r="T59" s="138"/>
      <c r="U59" s="138"/>
      <c r="V59" s="128" t="s">
        <v>172</v>
      </c>
      <c r="W59" s="234" t="str">
        <f t="shared" si="6"/>
        <v>奈良A</v>
      </c>
      <c r="X59" s="33">
        <v>4</v>
      </c>
      <c r="Y59" s="129">
        <f t="shared" si="7"/>
        <v>10</v>
      </c>
    </row>
    <row r="60" spans="1:25" ht="16.149999999999999" customHeight="1">
      <c r="A60" s="188">
        <v>9</v>
      </c>
      <c r="B60" s="189" t="s">
        <v>525</v>
      </c>
      <c r="C60" s="191">
        <v>0</v>
      </c>
      <c r="D60" s="191">
        <v>0</v>
      </c>
      <c r="E60" s="191">
        <v>1</v>
      </c>
      <c r="F60" s="191">
        <v>0</v>
      </c>
      <c r="G60" s="191">
        <v>3</v>
      </c>
      <c r="H60" s="191">
        <v>0</v>
      </c>
      <c r="I60" s="191">
        <v>0</v>
      </c>
      <c r="J60" s="191">
        <v>2</v>
      </c>
      <c r="K60" s="190"/>
      <c r="L60" s="191">
        <v>0</v>
      </c>
      <c r="M60" s="191">
        <v>0</v>
      </c>
      <c r="N60" s="191">
        <v>2</v>
      </c>
      <c r="O60" s="191">
        <v>8</v>
      </c>
      <c r="P60" s="191"/>
      <c r="Q60" s="191"/>
      <c r="R60" s="192">
        <v>8</v>
      </c>
      <c r="S60" s="138"/>
      <c r="T60" s="138"/>
      <c r="U60" s="138"/>
      <c r="V60" s="128" t="s">
        <v>154</v>
      </c>
      <c r="W60" s="234" t="str">
        <f t="shared" si="6"/>
        <v>能登B</v>
      </c>
      <c r="X60" s="33">
        <v>4</v>
      </c>
      <c r="Y60" s="129">
        <f>R60</f>
        <v>8</v>
      </c>
    </row>
    <row r="61" spans="1:25" ht="16.149999999999999" customHeight="1">
      <c r="A61" s="188">
        <v>10</v>
      </c>
      <c r="B61" s="189" t="s">
        <v>542</v>
      </c>
      <c r="C61" s="191">
        <v>0</v>
      </c>
      <c r="D61" s="191">
        <v>0</v>
      </c>
      <c r="E61" s="191">
        <v>1</v>
      </c>
      <c r="F61" s="191">
        <v>0</v>
      </c>
      <c r="G61" s="191">
        <v>3</v>
      </c>
      <c r="H61" s="191">
        <v>2</v>
      </c>
      <c r="I61" s="191">
        <v>3</v>
      </c>
      <c r="J61" s="191">
        <v>2</v>
      </c>
      <c r="K61" s="191">
        <v>3</v>
      </c>
      <c r="L61" s="190"/>
      <c r="M61" s="191">
        <v>0</v>
      </c>
      <c r="N61" s="191">
        <v>5</v>
      </c>
      <c r="O61" s="191">
        <v>5</v>
      </c>
      <c r="P61" s="191"/>
      <c r="Q61" s="191"/>
      <c r="R61" s="192">
        <v>6</v>
      </c>
      <c r="S61" s="138"/>
      <c r="T61" s="138"/>
      <c r="U61" s="138"/>
      <c r="V61" s="128" t="s">
        <v>169</v>
      </c>
      <c r="W61" s="234" t="str">
        <f t="shared" si="6"/>
        <v>福知山成美B</v>
      </c>
      <c r="X61" s="33">
        <v>4</v>
      </c>
      <c r="Y61" s="129">
        <f t="shared" si="7"/>
        <v>6</v>
      </c>
    </row>
    <row r="62" spans="1:25" ht="16.149999999999999" customHeight="1">
      <c r="A62" s="194">
        <v>11</v>
      </c>
      <c r="B62" s="195" t="s">
        <v>498</v>
      </c>
      <c r="C62" s="196">
        <v>1</v>
      </c>
      <c r="D62" s="196">
        <v>3</v>
      </c>
      <c r="E62" s="196">
        <v>2</v>
      </c>
      <c r="F62" s="196">
        <v>1</v>
      </c>
      <c r="G62" s="196">
        <v>3</v>
      </c>
      <c r="H62" s="196">
        <v>3</v>
      </c>
      <c r="I62" s="196">
        <v>3</v>
      </c>
      <c r="J62" s="196">
        <v>3</v>
      </c>
      <c r="K62" s="196">
        <v>3</v>
      </c>
      <c r="L62" s="196">
        <v>3</v>
      </c>
      <c r="M62" s="197"/>
      <c r="N62" s="196">
        <v>8</v>
      </c>
      <c r="O62" s="196">
        <v>2</v>
      </c>
      <c r="P62" s="196">
        <v>4</v>
      </c>
      <c r="Q62" s="196">
        <v>2</v>
      </c>
      <c r="R62" s="198">
        <v>2</v>
      </c>
      <c r="S62" s="138"/>
      <c r="T62" s="138"/>
      <c r="U62" s="138"/>
      <c r="V62" s="128" t="s">
        <v>200</v>
      </c>
      <c r="W62" s="234" t="str">
        <f t="shared" si="6"/>
        <v>尽誠学園C</v>
      </c>
      <c r="X62" s="33">
        <v>4</v>
      </c>
      <c r="Y62" s="129">
        <f t="shared" si="7"/>
        <v>2</v>
      </c>
    </row>
    <row r="63" spans="1:25" ht="9.6" customHeight="1">
      <c r="A63" s="125"/>
      <c r="B63" s="125"/>
      <c r="C63" s="253"/>
      <c r="D63" s="253"/>
      <c r="E63" s="253"/>
      <c r="F63" s="253"/>
      <c r="G63" s="125"/>
      <c r="H63" s="253"/>
      <c r="I63" s="253"/>
      <c r="J63" s="253"/>
      <c r="K63" s="253"/>
      <c r="L63" s="125"/>
      <c r="M63" s="253"/>
      <c r="N63" s="253"/>
      <c r="O63" s="253"/>
      <c r="P63" s="253"/>
      <c r="Q63" s="125"/>
      <c r="R63" s="253"/>
      <c r="S63" s="253"/>
      <c r="T63" s="253"/>
      <c r="U63" s="138"/>
      <c r="V63" s="130"/>
      <c r="W63" s="240"/>
      <c r="X63" s="36"/>
      <c r="Y63" s="132"/>
    </row>
    <row r="64" spans="1:25" ht="9.6" customHeight="1">
      <c r="A64" s="125"/>
      <c r="B64" s="125"/>
      <c r="C64" s="138"/>
      <c r="D64" s="138"/>
      <c r="E64" s="138"/>
      <c r="F64" s="138"/>
      <c r="G64" s="125"/>
      <c r="H64" s="138"/>
      <c r="I64" s="138"/>
      <c r="J64" s="138"/>
      <c r="K64" s="138"/>
      <c r="L64" s="125"/>
      <c r="M64" s="138"/>
      <c r="N64" s="138"/>
      <c r="O64" s="138"/>
      <c r="P64" s="138"/>
      <c r="Q64" s="125"/>
      <c r="R64" s="138"/>
      <c r="S64" s="138"/>
      <c r="T64" s="138"/>
      <c r="U64" s="138"/>
      <c r="V64" s="130"/>
      <c r="W64" s="240"/>
      <c r="X64" s="36"/>
      <c r="Y64" s="132"/>
    </row>
    <row r="65" spans="1:25" ht="30" customHeight="1">
      <c r="A65" s="254" t="s">
        <v>729</v>
      </c>
      <c r="B65" s="255"/>
      <c r="C65" s="183">
        <v>1</v>
      </c>
      <c r="D65" s="183">
        <v>2</v>
      </c>
      <c r="E65" s="183">
        <v>3</v>
      </c>
      <c r="F65" s="183">
        <v>4</v>
      </c>
      <c r="G65" s="183">
        <v>5</v>
      </c>
      <c r="H65" s="183">
        <v>6</v>
      </c>
      <c r="I65" s="183">
        <v>7</v>
      </c>
      <c r="J65" s="183">
        <v>8</v>
      </c>
      <c r="K65" s="183">
        <v>9</v>
      </c>
      <c r="L65" s="184">
        <v>10</v>
      </c>
      <c r="M65" s="184">
        <v>11</v>
      </c>
      <c r="N65" s="200" t="s">
        <v>110</v>
      </c>
      <c r="O65" s="200" t="s">
        <v>111</v>
      </c>
      <c r="P65" s="200" t="s">
        <v>112</v>
      </c>
      <c r="Q65" s="200" t="s">
        <v>113</v>
      </c>
      <c r="R65" s="201" t="s">
        <v>115</v>
      </c>
      <c r="S65" s="126"/>
      <c r="T65" s="126"/>
      <c r="U65" s="126"/>
      <c r="V65" s="130"/>
      <c r="W65" s="240"/>
      <c r="X65" s="36"/>
      <c r="Y65" s="132"/>
    </row>
    <row r="66" spans="1:25" ht="16.149999999999999" customHeight="1">
      <c r="A66" s="188">
        <v>1</v>
      </c>
      <c r="B66" s="189" t="s">
        <v>487</v>
      </c>
      <c r="C66" s="190"/>
      <c r="D66" s="191">
        <v>3</v>
      </c>
      <c r="E66" s="191">
        <v>2</v>
      </c>
      <c r="F66" s="191">
        <v>3</v>
      </c>
      <c r="G66" s="191">
        <v>3</v>
      </c>
      <c r="H66" s="191">
        <v>3</v>
      </c>
      <c r="I66" s="191">
        <v>3</v>
      </c>
      <c r="J66" s="191">
        <v>3</v>
      </c>
      <c r="K66" s="191">
        <v>3</v>
      </c>
      <c r="L66" s="191">
        <v>1</v>
      </c>
      <c r="M66" s="191">
        <v>2</v>
      </c>
      <c r="N66" s="191">
        <v>9</v>
      </c>
      <c r="O66" s="191">
        <v>1</v>
      </c>
      <c r="P66" s="191"/>
      <c r="Q66" s="191"/>
      <c r="R66" s="192">
        <v>2</v>
      </c>
      <c r="S66" s="138"/>
      <c r="T66" s="138"/>
      <c r="U66" s="138"/>
      <c r="V66" s="128" t="s">
        <v>140</v>
      </c>
      <c r="W66" s="234" t="str">
        <f t="shared" ref="W66:W76" si="8">B66</f>
        <v>都城商業A</v>
      </c>
      <c r="X66" s="33">
        <v>5</v>
      </c>
      <c r="Y66" s="129">
        <f t="shared" ref="Y66:Y76" si="9">R66</f>
        <v>2</v>
      </c>
    </row>
    <row r="67" spans="1:25" ht="16.149999999999999" customHeight="1">
      <c r="A67" s="188">
        <v>2</v>
      </c>
      <c r="B67" s="189" t="s">
        <v>502</v>
      </c>
      <c r="C67" s="191">
        <v>0</v>
      </c>
      <c r="D67" s="190"/>
      <c r="E67" s="191">
        <v>2</v>
      </c>
      <c r="F67" s="191">
        <v>3</v>
      </c>
      <c r="G67" s="191">
        <v>2</v>
      </c>
      <c r="H67" s="191">
        <v>2</v>
      </c>
      <c r="I67" s="191">
        <v>2</v>
      </c>
      <c r="J67" s="191">
        <v>2</v>
      </c>
      <c r="K67" s="191">
        <v>2</v>
      </c>
      <c r="L67" s="191">
        <v>1</v>
      </c>
      <c r="M67" s="191">
        <v>2</v>
      </c>
      <c r="N67" s="191">
        <v>8</v>
      </c>
      <c r="O67" s="191">
        <v>2</v>
      </c>
      <c r="P67" s="191"/>
      <c r="Q67" s="191"/>
      <c r="R67" s="192">
        <v>3</v>
      </c>
      <c r="S67" s="138"/>
      <c r="T67" s="138"/>
      <c r="U67" s="138"/>
      <c r="V67" s="128" t="s">
        <v>168</v>
      </c>
      <c r="W67" s="234" t="str">
        <f t="shared" si="8"/>
        <v>福知山成美A</v>
      </c>
      <c r="X67" s="33">
        <v>5</v>
      </c>
      <c r="Y67" s="129">
        <f t="shared" si="9"/>
        <v>3</v>
      </c>
    </row>
    <row r="68" spans="1:25" ht="16.149999999999999" customHeight="1">
      <c r="A68" s="188">
        <v>3</v>
      </c>
      <c r="B68" s="189" t="s">
        <v>510</v>
      </c>
      <c r="C68" s="191">
        <v>1</v>
      </c>
      <c r="D68" s="191">
        <v>1</v>
      </c>
      <c r="E68" s="190"/>
      <c r="F68" s="191">
        <v>3</v>
      </c>
      <c r="G68" s="191">
        <v>1</v>
      </c>
      <c r="H68" s="191">
        <v>3</v>
      </c>
      <c r="I68" s="191">
        <v>3</v>
      </c>
      <c r="J68" s="191">
        <v>1</v>
      </c>
      <c r="K68" s="191">
        <v>3</v>
      </c>
      <c r="L68" s="191">
        <v>0</v>
      </c>
      <c r="M68" s="191">
        <v>3</v>
      </c>
      <c r="N68" s="191">
        <v>5</v>
      </c>
      <c r="O68" s="191">
        <v>5</v>
      </c>
      <c r="P68" s="191"/>
      <c r="Q68" s="191"/>
      <c r="R68" s="192">
        <v>6</v>
      </c>
      <c r="S68" s="138"/>
      <c r="T68" s="138"/>
      <c r="U68" s="138"/>
      <c r="V68" s="128" t="s">
        <v>158</v>
      </c>
      <c r="W68" s="234" t="str">
        <f t="shared" si="8"/>
        <v>羽黒A</v>
      </c>
      <c r="X68" s="33">
        <v>5</v>
      </c>
      <c r="Y68" s="129">
        <f t="shared" si="9"/>
        <v>6</v>
      </c>
    </row>
    <row r="69" spans="1:25" ht="16.149999999999999" customHeight="1">
      <c r="A69" s="188">
        <v>4</v>
      </c>
      <c r="B69" s="189" t="s">
        <v>493</v>
      </c>
      <c r="C69" s="191">
        <v>0</v>
      </c>
      <c r="D69" s="191">
        <v>0</v>
      </c>
      <c r="E69" s="191">
        <v>0</v>
      </c>
      <c r="F69" s="190"/>
      <c r="G69" s="191">
        <v>0</v>
      </c>
      <c r="H69" s="191">
        <v>2</v>
      </c>
      <c r="I69" s="191">
        <v>2</v>
      </c>
      <c r="J69" s="191">
        <v>0</v>
      </c>
      <c r="K69" s="191">
        <v>0</v>
      </c>
      <c r="L69" s="191">
        <v>0</v>
      </c>
      <c r="M69" s="191">
        <v>1</v>
      </c>
      <c r="N69" s="191">
        <v>2</v>
      </c>
      <c r="O69" s="191">
        <v>8</v>
      </c>
      <c r="P69" s="191"/>
      <c r="Q69" s="191"/>
      <c r="R69" s="192">
        <v>10</v>
      </c>
      <c r="S69" s="138"/>
      <c r="T69" s="138"/>
      <c r="U69" s="138"/>
      <c r="V69" s="128" t="s">
        <v>186</v>
      </c>
      <c r="W69" s="234" t="str">
        <f t="shared" si="8"/>
        <v>畝傍A</v>
      </c>
      <c r="X69" s="33">
        <v>5</v>
      </c>
      <c r="Y69" s="129">
        <f t="shared" si="9"/>
        <v>10</v>
      </c>
    </row>
    <row r="70" spans="1:25" ht="16.149999999999999" customHeight="1">
      <c r="A70" s="188">
        <v>5</v>
      </c>
      <c r="B70" s="189" t="s">
        <v>521</v>
      </c>
      <c r="C70" s="191">
        <v>0</v>
      </c>
      <c r="D70" s="191">
        <v>1</v>
      </c>
      <c r="E70" s="191">
        <v>2</v>
      </c>
      <c r="F70" s="191">
        <v>3</v>
      </c>
      <c r="G70" s="190"/>
      <c r="H70" s="191">
        <v>2</v>
      </c>
      <c r="I70" s="191">
        <v>2</v>
      </c>
      <c r="J70" s="191">
        <v>1</v>
      </c>
      <c r="K70" s="191">
        <v>2</v>
      </c>
      <c r="L70" s="191">
        <v>0</v>
      </c>
      <c r="M70" s="191">
        <v>2</v>
      </c>
      <c r="N70" s="191">
        <v>6</v>
      </c>
      <c r="O70" s="191">
        <v>4</v>
      </c>
      <c r="P70" s="191"/>
      <c r="Q70" s="191"/>
      <c r="R70" s="192">
        <v>4</v>
      </c>
      <c r="S70" s="138"/>
      <c r="T70" s="138"/>
      <c r="U70" s="138"/>
      <c r="V70" s="128" t="s">
        <v>153</v>
      </c>
      <c r="W70" s="234" t="str">
        <f t="shared" si="8"/>
        <v>京都文教A</v>
      </c>
      <c r="X70" s="33">
        <v>5</v>
      </c>
      <c r="Y70" s="129">
        <f t="shared" si="9"/>
        <v>4</v>
      </c>
    </row>
    <row r="71" spans="1:25" ht="16.149999999999999" customHeight="1">
      <c r="A71" s="188">
        <v>6</v>
      </c>
      <c r="B71" s="189" t="s">
        <v>501</v>
      </c>
      <c r="C71" s="191">
        <v>0</v>
      </c>
      <c r="D71" s="191">
        <v>1</v>
      </c>
      <c r="E71" s="191">
        <v>0</v>
      </c>
      <c r="F71" s="191">
        <v>1</v>
      </c>
      <c r="G71" s="191">
        <v>1</v>
      </c>
      <c r="H71" s="190"/>
      <c r="I71" s="191">
        <v>0</v>
      </c>
      <c r="J71" s="191">
        <v>1</v>
      </c>
      <c r="K71" s="191">
        <v>1</v>
      </c>
      <c r="L71" s="191">
        <v>0</v>
      </c>
      <c r="M71" s="191">
        <v>0</v>
      </c>
      <c r="N71" s="191">
        <v>0</v>
      </c>
      <c r="O71" s="191">
        <v>10</v>
      </c>
      <c r="P71" s="191"/>
      <c r="Q71" s="191"/>
      <c r="R71" s="192">
        <v>11</v>
      </c>
      <c r="S71" s="138"/>
      <c r="T71" s="138"/>
      <c r="U71" s="138"/>
      <c r="V71" s="128" t="s">
        <v>181</v>
      </c>
      <c r="W71" s="234" t="str">
        <f t="shared" si="8"/>
        <v>東海大仰星A</v>
      </c>
      <c r="X71" s="33">
        <v>5</v>
      </c>
      <c r="Y71" s="129">
        <f t="shared" si="9"/>
        <v>11</v>
      </c>
    </row>
    <row r="72" spans="1:25" ht="16.149999999999999" customHeight="1">
      <c r="A72" s="188">
        <v>7</v>
      </c>
      <c r="B72" s="189" t="s">
        <v>489</v>
      </c>
      <c r="C72" s="191">
        <v>0</v>
      </c>
      <c r="D72" s="191">
        <v>1</v>
      </c>
      <c r="E72" s="191">
        <v>0</v>
      </c>
      <c r="F72" s="191">
        <v>1</v>
      </c>
      <c r="G72" s="191">
        <v>1</v>
      </c>
      <c r="H72" s="191">
        <v>3</v>
      </c>
      <c r="I72" s="190"/>
      <c r="J72" s="191">
        <v>2</v>
      </c>
      <c r="K72" s="191">
        <v>2</v>
      </c>
      <c r="L72" s="191">
        <v>0</v>
      </c>
      <c r="M72" s="191">
        <v>1</v>
      </c>
      <c r="N72" s="191">
        <v>3</v>
      </c>
      <c r="O72" s="191">
        <v>7</v>
      </c>
      <c r="P72" s="191"/>
      <c r="Q72" s="191"/>
      <c r="R72" s="192">
        <v>8</v>
      </c>
      <c r="S72" s="138"/>
      <c r="T72" s="138"/>
      <c r="U72" s="138"/>
      <c r="V72" s="128" t="s">
        <v>145</v>
      </c>
      <c r="W72" s="234" t="str">
        <f t="shared" si="8"/>
        <v>高松中央A</v>
      </c>
      <c r="X72" s="33">
        <v>5</v>
      </c>
      <c r="Y72" s="129">
        <f t="shared" si="9"/>
        <v>8</v>
      </c>
    </row>
    <row r="73" spans="1:25" ht="16.149999999999999" customHeight="1">
      <c r="A73" s="188">
        <v>8</v>
      </c>
      <c r="B73" s="189" t="s">
        <v>730</v>
      </c>
      <c r="C73" s="191">
        <v>0</v>
      </c>
      <c r="D73" s="191">
        <v>1</v>
      </c>
      <c r="E73" s="191">
        <v>2</v>
      </c>
      <c r="F73" s="191">
        <v>3</v>
      </c>
      <c r="G73" s="191">
        <v>2</v>
      </c>
      <c r="H73" s="191">
        <v>2</v>
      </c>
      <c r="I73" s="191">
        <v>1</v>
      </c>
      <c r="J73" s="190"/>
      <c r="K73" s="191">
        <v>2</v>
      </c>
      <c r="L73" s="191">
        <v>0</v>
      </c>
      <c r="M73" s="191">
        <v>0</v>
      </c>
      <c r="N73" s="191">
        <v>5</v>
      </c>
      <c r="O73" s="191">
        <v>5</v>
      </c>
      <c r="P73" s="191"/>
      <c r="Q73" s="191"/>
      <c r="R73" s="192">
        <v>5</v>
      </c>
      <c r="S73" s="138"/>
      <c r="T73" s="138"/>
      <c r="U73" s="138"/>
      <c r="V73" s="128" t="s">
        <v>206</v>
      </c>
      <c r="W73" s="234" t="str">
        <f t="shared" si="8"/>
        <v>出雲工業A</v>
      </c>
      <c r="X73" s="33">
        <v>5</v>
      </c>
      <c r="Y73" s="129">
        <f t="shared" si="9"/>
        <v>5</v>
      </c>
    </row>
    <row r="74" spans="1:25" ht="16.149999999999999" customHeight="1">
      <c r="A74" s="188">
        <v>9</v>
      </c>
      <c r="B74" s="189" t="s">
        <v>516</v>
      </c>
      <c r="C74" s="191">
        <v>0</v>
      </c>
      <c r="D74" s="191">
        <v>1</v>
      </c>
      <c r="E74" s="191">
        <v>0</v>
      </c>
      <c r="F74" s="191">
        <v>3</v>
      </c>
      <c r="G74" s="191">
        <v>1</v>
      </c>
      <c r="H74" s="191">
        <v>2</v>
      </c>
      <c r="I74" s="191">
        <v>1</v>
      </c>
      <c r="J74" s="191">
        <v>1</v>
      </c>
      <c r="K74" s="190"/>
      <c r="L74" s="191">
        <v>0</v>
      </c>
      <c r="M74" s="191">
        <v>2</v>
      </c>
      <c r="N74" s="191">
        <v>3</v>
      </c>
      <c r="O74" s="191">
        <v>7</v>
      </c>
      <c r="P74" s="191"/>
      <c r="Q74" s="191"/>
      <c r="R74" s="192">
        <v>9</v>
      </c>
      <c r="S74" s="138"/>
      <c r="T74" s="138"/>
      <c r="U74" s="138"/>
      <c r="V74" s="128" t="s">
        <v>195</v>
      </c>
      <c r="W74" s="234" t="str">
        <f t="shared" si="8"/>
        <v>明星A</v>
      </c>
      <c r="X74" s="33">
        <v>5</v>
      </c>
      <c r="Y74" s="129">
        <f t="shared" si="9"/>
        <v>9</v>
      </c>
    </row>
    <row r="75" spans="1:25" ht="16.149999999999999" customHeight="1">
      <c r="A75" s="188">
        <v>10</v>
      </c>
      <c r="B75" s="189" t="s">
        <v>508</v>
      </c>
      <c r="C75" s="191">
        <v>2</v>
      </c>
      <c r="D75" s="191">
        <v>2</v>
      </c>
      <c r="E75" s="191">
        <v>3</v>
      </c>
      <c r="F75" s="191">
        <v>3</v>
      </c>
      <c r="G75" s="191">
        <v>3</v>
      </c>
      <c r="H75" s="191">
        <v>3</v>
      </c>
      <c r="I75" s="191">
        <v>3</v>
      </c>
      <c r="J75" s="191">
        <v>3</v>
      </c>
      <c r="K75" s="191">
        <v>3</v>
      </c>
      <c r="L75" s="190"/>
      <c r="M75" s="191">
        <v>3</v>
      </c>
      <c r="N75" s="191">
        <v>10</v>
      </c>
      <c r="O75" s="191">
        <v>0</v>
      </c>
      <c r="P75" s="191"/>
      <c r="Q75" s="191"/>
      <c r="R75" s="192">
        <v>1</v>
      </c>
      <c r="S75" s="138"/>
      <c r="T75" s="138"/>
      <c r="U75" s="138"/>
      <c r="V75" s="128" t="s">
        <v>204</v>
      </c>
      <c r="W75" s="234" t="str">
        <f t="shared" si="8"/>
        <v>尽誠学園B</v>
      </c>
      <c r="X75" s="33">
        <v>5</v>
      </c>
      <c r="Y75" s="129">
        <f t="shared" si="9"/>
        <v>1</v>
      </c>
    </row>
    <row r="76" spans="1:25" ht="16.149999999999999" customHeight="1">
      <c r="A76" s="194">
        <v>11</v>
      </c>
      <c r="B76" s="195" t="s">
        <v>731</v>
      </c>
      <c r="C76" s="196">
        <v>1</v>
      </c>
      <c r="D76" s="196">
        <v>1</v>
      </c>
      <c r="E76" s="196">
        <v>0</v>
      </c>
      <c r="F76" s="196">
        <v>2</v>
      </c>
      <c r="G76" s="196">
        <v>1</v>
      </c>
      <c r="H76" s="196">
        <v>3</v>
      </c>
      <c r="I76" s="196">
        <v>2</v>
      </c>
      <c r="J76" s="196">
        <v>3</v>
      </c>
      <c r="K76" s="196">
        <v>1</v>
      </c>
      <c r="L76" s="196">
        <v>0</v>
      </c>
      <c r="M76" s="197"/>
      <c r="N76" s="196">
        <v>4</v>
      </c>
      <c r="O76" s="196">
        <v>6</v>
      </c>
      <c r="P76" s="196"/>
      <c r="Q76" s="196"/>
      <c r="R76" s="198">
        <v>7</v>
      </c>
      <c r="S76" s="125"/>
      <c r="T76" s="125"/>
      <c r="U76" s="125"/>
      <c r="V76" s="128" t="s">
        <v>844</v>
      </c>
      <c r="W76" s="234" t="str">
        <f t="shared" si="8"/>
        <v>北海道科学B</v>
      </c>
      <c r="X76" s="33">
        <v>6</v>
      </c>
      <c r="Y76" s="129">
        <f t="shared" si="9"/>
        <v>7</v>
      </c>
    </row>
    <row r="77" spans="1:25" ht="9.6" customHeight="1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30"/>
      <c r="W77" s="240"/>
      <c r="X77" s="36"/>
      <c r="Y77" s="132"/>
    </row>
    <row r="78" spans="1:25" ht="9.6" customHeight="1">
      <c r="A78" s="202"/>
      <c r="B78" s="202"/>
      <c r="C78" s="202"/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130"/>
      <c r="W78" s="240"/>
      <c r="X78" s="36"/>
      <c r="Y78" s="132"/>
    </row>
    <row r="79" spans="1:25" ht="30" customHeight="1">
      <c r="A79" s="254" t="s">
        <v>732</v>
      </c>
      <c r="B79" s="255"/>
      <c r="C79" s="183">
        <v>1</v>
      </c>
      <c r="D79" s="183">
        <v>2</v>
      </c>
      <c r="E79" s="183">
        <v>3</v>
      </c>
      <c r="F79" s="183">
        <v>4</v>
      </c>
      <c r="G79" s="183">
        <v>5</v>
      </c>
      <c r="H79" s="183">
        <v>6</v>
      </c>
      <c r="I79" s="183">
        <v>7</v>
      </c>
      <c r="J79" s="183">
        <v>8</v>
      </c>
      <c r="K79" s="183">
        <v>9</v>
      </c>
      <c r="L79" s="184">
        <v>10</v>
      </c>
      <c r="M79" s="184">
        <v>11</v>
      </c>
      <c r="N79" s="184">
        <v>12</v>
      </c>
      <c r="O79" s="184">
        <v>13</v>
      </c>
      <c r="P79" s="200" t="s">
        <v>110</v>
      </c>
      <c r="Q79" s="200" t="s">
        <v>111</v>
      </c>
      <c r="R79" s="200" t="s">
        <v>112</v>
      </c>
      <c r="S79" s="200" t="s">
        <v>113</v>
      </c>
      <c r="T79" s="201" t="s">
        <v>115</v>
      </c>
      <c r="U79" s="238"/>
      <c r="V79" s="130"/>
      <c r="W79" s="240"/>
      <c r="X79" s="36"/>
      <c r="Y79" s="132"/>
    </row>
    <row r="80" spans="1:25" ht="16.149999999999999" customHeight="1">
      <c r="A80" s="188">
        <v>1</v>
      </c>
      <c r="B80" s="189" t="s">
        <v>733</v>
      </c>
      <c r="C80" s="190"/>
      <c r="D80" s="191">
        <v>1</v>
      </c>
      <c r="E80" s="191">
        <v>3</v>
      </c>
      <c r="F80" s="191">
        <v>3</v>
      </c>
      <c r="G80" s="191">
        <v>3</v>
      </c>
      <c r="H80" s="191">
        <v>3</v>
      </c>
      <c r="I80" s="191">
        <v>3</v>
      </c>
      <c r="J80" s="191">
        <v>1</v>
      </c>
      <c r="K80" s="191">
        <v>3</v>
      </c>
      <c r="L80" s="191">
        <v>2</v>
      </c>
      <c r="M80" s="191">
        <v>1</v>
      </c>
      <c r="N80" s="191">
        <v>1</v>
      </c>
      <c r="O80" s="191">
        <v>2</v>
      </c>
      <c r="P80" s="191">
        <v>8</v>
      </c>
      <c r="Q80" s="191">
        <v>4</v>
      </c>
      <c r="R80" s="191"/>
      <c r="S80" s="191"/>
      <c r="T80" s="192">
        <v>5</v>
      </c>
      <c r="U80" s="236"/>
      <c r="V80" s="133" t="s">
        <v>30</v>
      </c>
      <c r="W80" s="234" t="str">
        <f t="shared" ref="W80:W92" si="10">B80</f>
        <v>武蔵越生A</v>
      </c>
      <c r="X80" s="33">
        <v>6</v>
      </c>
      <c r="Y80" s="129">
        <f>T80</f>
        <v>5</v>
      </c>
    </row>
    <row r="81" spans="1:25" ht="16.149999999999999" customHeight="1">
      <c r="A81" s="188">
        <v>2</v>
      </c>
      <c r="B81" s="189" t="s">
        <v>515</v>
      </c>
      <c r="C81" s="191">
        <v>2</v>
      </c>
      <c r="D81" s="190"/>
      <c r="E81" s="191">
        <v>3</v>
      </c>
      <c r="F81" s="191">
        <v>3</v>
      </c>
      <c r="G81" s="191">
        <v>3</v>
      </c>
      <c r="H81" s="191">
        <v>3</v>
      </c>
      <c r="I81" s="191">
        <v>1</v>
      </c>
      <c r="J81" s="191">
        <v>1</v>
      </c>
      <c r="K81" s="191">
        <v>0</v>
      </c>
      <c r="L81" s="191">
        <v>1</v>
      </c>
      <c r="M81" s="191">
        <v>0</v>
      </c>
      <c r="N81" s="191">
        <v>0</v>
      </c>
      <c r="O81" s="191">
        <v>1</v>
      </c>
      <c r="P81" s="191">
        <v>5</v>
      </c>
      <c r="Q81" s="191">
        <v>7</v>
      </c>
      <c r="R81" s="191"/>
      <c r="S81" s="191"/>
      <c r="T81" s="192">
        <v>9</v>
      </c>
      <c r="U81" s="236"/>
      <c r="V81" s="239" t="s">
        <v>28</v>
      </c>
      <c r="W81" s="234" t="str">
        <f t="shared" si="10"/>
        <v>浜松商業A</v>
      </c>
      <c r="X81" s="33">
        <v>6</v>
      </c>
      <c r="Y81" s="129">
        <f t="shared" ref="Y81:Y91" si="11">T81</f>
        <v>9</v>
      </c>
    </row>
    <row r="82" spans="1:25" ht="16.149999999999999" customHeight="1">
      <c r="A82" s="188">
        <v>3</v>
      </c>
      <c r="B82" s="189" t="s">
        <v>534</v>
      </c>
      <c r="C82" s="191">
        <v>0</v>
      </c>
      <c r="D82" s="191">
        <v>0</v>
      </c>
      <c r="E82" s="190"/>
      <c r="F82" s="191">
        <v>3</v>
      </c>
      <c r="G82" s="191">
        <v>1</v>
      </c>
      <c r="H82" s="191">
        <v>1</v>
      </c>
      <c r="I82" s="191">
        <v>1</v>
      </c>
      <c r="J82" s="191">
        <v>0</v>
      </c>
      <c r="K82" s="191">
        <v>0</v>
      </c>
      <c r="L82" s="191">
        <v>0</v>
      </c>
      <c r="M82" s="191">
        <v>0</v>
      </c>
      <c r="N82" s="191">
        <v>0</v>
      </c>
      <c r="O82" s="191">
        <v>0</v>
      </c>
      <c r="P82" s="191">
        <v>1</v>
      </c>
      <c r="Q82" s="191">
        <v>11</v>
      </c>
      <c r="R82" s="191"/>
      <c r="S82" s="191"/>
      <c r="T82" s="192">
        <v>12</v>
      </c>
      <c r="U82" s="236"/>
      <c r="V82" s="133" t="s">
        <v>193</v>
      </c>
      <c r="W82" s="234" t="str">
        <f t="shared" si="10"/>
        <v>清教学園A</v>
      </c>
      <c r="X82" s="33">
        <v>6</v>
      </c>
      <c r="Y82" s="129">
        <f t="shared" si="11"/>
        <v>12</v>
      </c>
    </row>
    <row r="83" spans="1:25" ht="16.149999999999999" customHeight="1">
      <c r="A83" s="188">
        <v>4</v>
      </c>
      <c r="B83" s="189" t="s">
        <v>920</v>
      </c>
      <c r="C83" s="191">
        <v>0</v>
      </c>
      <c r="D83" s="191">
        <v>0</v>
      </c>
      <c r="E83" s="191">
        <v>0</v>
      </c>
      <c r="F83" s="190"/>
      <c r="G83" s="191">
        <v>0</v>
      </c>
      <c r="H83" s="191">
        <v>0</v>
      </c>
      <c r="I83" s="191">
        <v>0</v>
      </c>
      <c r="J83" s="191">
        <v>0</v>
      </c>
      <c r="K83" s="191">
        <v>0</v>
      </c>
      <c r="L83" s="191">
        <v>0</v>
      </c>
      <c r="M83" s="191">
        <v>0</v>
      </c>
      <c r="N83" s="191">
        <v>0</v>
      </c>
      <c r="O83" s="191">
        <v>0</v>
      </c>
      <c r="P83" s="191">
        <v>0</v>
      </c>
      <c r="Q83" s="191">
        <v>12</v>
      </c>
      <c r="R83" s="191"/>
      <c r="S83" s="191"/>
      <c r="T83" s="192">
        <v>13</v>
      </c>
      <c r="U83" s="236"/>
      <c r="V83" s="239" t="s">
        <v>209</v>
      </c>
      <c r="W83" s="234" t="str">
        <f t="shared" si="10"/>
        <v>連合Ｊ</v>
      </c>
      <c r="X83" s="33">
        <v>6</v>
      </c>
      <c r="Y83" s="129">
        <f>T83</f>
        <v>13</v>
      </c>
    </row>
    <row r="84" spans="1:25" ht="16.149999999999999" customHeight="1">
      <c r="A84" s="188">
        <v>5</v>
      </c>
      <c r="B84" s="189" t="s">
        <v>504</v>
      </c>
      <c r="C84" s="191">
        <v>0</v>
      </c>
      <c r="D84" s="191">
        <v>0</v>
      </c>
      <c r="E84" s="191">
        <v>2</v>
      </c>
      <c r="F84" s="191">
        <v>3</v>
      </c>
      <c r="G84" s="190"/>
      <c r="H84" s="191">
        <v>1</v>
      </c>
      <c r="I84" s="191">
        <v>0</v>
      </c>
      <c r="J84" s="191">
        <v>1</v>
      </c>
      <c r="K84" s="191">
        <v>0</v>
      </c>
      <c r="L84" s="191">
        <v>0</v>
      </c>
      <c r="M84" s="191">
        <v>0</v>
      </c>
      <c r="N84" s="191">
        <v>0</v>
      </c>
      <c r="O84" s="191">
        <v>0</v>
      </c>
      <c r="P84" s="191">
        <v>2</v>
      </c>
      <c r="Q84" s="191">
        <v>10</v>
      </c>
      <c r="R84" s="191"/>
      <c r="S84" s="191"/>
      <c r="T84" s="192">
        <v>11</v>
      </c>
      <c r="U84" s="236"/>
      <c r="V84" s="133" t="s">
        <v>192</v>
      </c>
      <c r="W84" s="234" t="str">
        <f t="shared" si="10"/>
        <v>橿原A</v>
      </c>
      <c r="X84" s="33">
        <v>6</v>
      </c>
      <c r="Y84" s="129">
        <f t="shared" si="11"/>
        <v>11</v>
      </c>
    </row>
    <row r="85" spans="1:25" ht="16.149999999999999" customHeight="1">
      <c r="A85" s="188">
        <v>6</v>
      </c>
      <c r="B85" s="189" t="s">
        <v>734</v>
      </c>
      <c r="C85" s="191">
        <v>0</v>
      </c>
      <c r="D85" s="191">
        <v>0</v>
      </c>
      <c r="E85" s="191">
        <v>2</v>
      </c>
      <c r="F85" s="191">
        <v>3</v>
      </c>
      <c r="G85" s="191">
        <v>2</v>
      </c>
      <c r="H85" s="190"/>
      <c r="I85" s="191">
        <v>1</v>
      </c>
      <c r="J85" s="191">
        <v>0</v>
      </c>
      <c r="K85" s="191">
        <v>0</v>
      </c>
      <c r="L85" s="191">
        <v>0</v>
      </c>
      <c r="M85" s="191">
        <v>0</v>
      </c>
      <c r="N85" s="191">
        <v>0</v>
      </c>
      <c r="O85" s="191">
        <v>0</v>
      </c>
      <c r="P85" s="191">
        <v>3</v>
      </c>
      <c r="Q85" s="191">
        <v>9</v>
      </c>
      <c r="R85" s="191"/>
      <c r="S85" s="191"/>
      <c r="T85" s="192">
        <v>10</v>
      </c>
      <c r="U85" s="236"/>
      <c r="V85" s="239" t="s">
        <v>205</v>
      </c>
      <c r="W85" s="234" t="str">
        <f t="shared" si="10"/>
        <v>高石A</v>
      </c>
      <c r="X85" s="33">
        <v>6</v>
      </c>
      <c r="Y85" s="129">
        <f>T85</f>
        <v>10</v>
      </c>
    </row>
    <row r="86" spans="1:25" ht="16.149999999999999" customHeight="1">
      <c r="A86" s="188">
        <v>7</v>
      </c>
      <c r="B86" s="189" t="s">
        <v>556</v>
      </c>
      <c r="C86" s="191">
        <v>0</v>
      </c>
      <c r="D86" s="191">
        <v>2</v>
      </c>
      <c r="E86" s="191">
        <v>2</v>
      </c>
      <c r="F86" s="191">
        <v>3</v>
      </c>
      <c r="G86" s="191">
        <v>3</v>
      </c>
      <c r="H86" s="191">
        <v>2</v>
      </c>
      <c r="I86" s="190"/>
      <c r="J86" s="191">
        <v>0</v>
      </c>
      <c r="K86" s="191">
        <v>0</v>
      </c>
      <c r="L86" s="191">
        <v>1</v>
      </c>
      <c r="M86" s="191">
        <v>1</v>
      </c>
      <c r="N86" s="191">
        <v>0</v>
      </c>
      <c r="O86" s="191">
        <v>2</v>
      </c>
      <c r="P86" s="191">
        <v>6</v>
      </c>
      <c r="Q86" s="191">
        <v>6</v>
      </c>
      <c r="R86" s="191"/>
      <c r="S86" s="191"/>
      <c r="T86" s="192">
        <v>8</v>
      </c>
      <c r="U86" s="236"/>
      <c r="V86" s="133" t="s">
        <v>199</v>
      </c>
      <c r="W86" s="234" t="str">
        <f t="shared" si="10"/>
        <v>西城陽B</v>
      </c>
      <c r="X86" s="33">
        <v>6</v>
      </c>
      <c r="Y86" s="129">
        <f t="shared" si="11"/>
        <v>8</v>
      </c>
    </row>
    <row r="87" spans="1:25" ht="16.149999999999999" customHeight="1">
      <c r="A87" s="188">
        <v>8</v>
      </c>
      <c r="B87" s="189" t="s">
        <v>537</v>
      </c>
      <c r="C87" s="191">
        <v>2</v>
      </c>
      <c r="D87" s="191">
        <v>2</v>
      </c>
      <c r="E87" s="191">
        <v>3</v>
      </c>
      <c r="F87" s="191">
        <v>3</v>
      </c>
      <c r="G87" s="191">
        <v>2</v>
      </c>
      <c r="H87" s="191">
        <v>3</v>
      </c>
      <c r="I87" s="191">
        <v>3</v>
      </c>
      <c r="J87" s="190"/>
      <c r="K87" s="191">
        <v>3</v>
      </c>
      <c r="L87" s="191">
        <v>2</v>
      </c>
      <c r="M87" s="191">
        <v>0</v>
      </c>
      <c r="N87" s="191">
        <v>0</v>
      </c>
      <c r="O87" s="191">
        <v>1</v>
      </c>
      <c r="P87" s="191">
        <v>9</v>
      </c>
      <c r="Q87" s="191">
        <v>3</v>
      </c>
      <c r="R87" s="191"/>
      <c r="S87" s="191"/>
      <c r="T87" s="192">
        <v>4</v>
      </c>
      <c r="U87" s="236"/>
      <c r="V87" s="239" t="s">
        <v>212</v>
      </c>
      <c r="W87" s="234" t="str">
        <f t="shared" si="10"/>
        <v>都城商業C</v>
      </c>
      <c r="X87" s="33">
        <v>6</v>
      </c>
      <c r="Y87" s="129">
        <f t="shared" si="11"/>
        <v>4</v>
      </c>
    </row>
    <row r="88" spans="1:25" ht="16.149999999999999" customHeight="1">
      <c r="A88" s="188">
        <v>9</v>
      </c>
      <c r="B88" s="189" t="s">
        <v>579</v>
      </c>
      <c r="C88" s="191">
        <v>0</v>
      </c>
      <c r="D88" s="191">
        <v>3</v>
      </c>
      <c r="E88" s="191">
        <v>3</v>
      </c>
      <c r="F88" s="191">
        <v>3</v>
      </c>
      <c r="G88" s="191">
        <v>3</v>
      </c>
      <c r="H88" s="191">
        <v>3</v>
      </c>
      <c r="I88" s="191">
        <v>3</v>
      </c>
      <c r="J88" s="191">
        <v>0</v>
      </c>
      <c r="K88" s="190"/>
      <c r="L88" s="191">
        <v>2</v>
      </c>
      <c r="M88" s="191">
        <v>1</v>
      </c>
      <c r="N88" s="191">
        <v>0</v>
      </c>
      <c r="O88" s="191">
        <v>1</v>
      </c>
      <c r="P88" s="191">
        <v>7</v>
      </c>
      <c r="Q88" s="191">
        <v>5</v>
      </c>
      <c r="R88" s="191"/>
      <c r="S88" s="191"/>
      <c r="T88" s="192">
        <v>6</v>
      </c>
      <c r="U88" s="236"/>
      <c r="V88" s="133" t="s">
        <v>216</v>
      </c>
      <c r="W88" s="234" t="str">
        <f t="shared" si="10"/>
        <v>福知山成美C</v>
      </c>
      <c r="X88" s="33">
        <v>6</v>
      </c>
      <c r="Y88" s="129">
        <f t="shared" si="11"/>
        <v>6</v>
      </c>
    </row>
    <row r="89" spans="1:25" ht="16.149999999999999" customHeight="1">
      <c r="A89" s="188">
        <v>10</v>
      </c>
      <c r="B89" s="189" t="s">
        <v>531</v>
      </c>
      <c r="C89" s="191">
        <v>1</v>
      </c>
      <c r="D89" s="191">
        <v>2</v>
      </c>
      <c r="E89" s="191">
        <v>3</v>
      </c>
      <c r="F89" s="191">
        <v>3</v>
      </c>
      <c r="G89" s="191">
        <v>3</v>
      </c>
      <c r="H89" s="191">
        <v>3</v>
      </c>
      <c r="I89" s="191">
        <v>2</v>
      </c>
      <c r="J89" s="191">
        <v>1</v>
      </c>
      <c r="K89" s="191">
        <v>1</v>
      </c>
      <c r="L89" s="190"/>
      <c r="M89" s="191">
        <v>1</v>
      </c>
      <c r="N89" s="191">
        <v>0</v>
      </c>
      <c r="O89" s="191">
        <v>0</v>
      </c>
      <c r="P89" s="191">
        <v>6</v>
      </c>
      <c r="Q89" s="191">
        <v>6</v>
      </c>
      <c r="R89" s="191"/>
      <c r="S89" s="191"/>
      <c r="T89" s="192">
        <v>7</v>
      </c>
      <c r="U89" s="236"/>
      <c r="V89" s="239" t="s">
        <v>218</v>
      </c>
      <c r="W89" s="234" t="str">
        <f t="shared" si="10"/>
        <v>和歌山北C</v>
      </c>
      <c r="X89" s="33">
        <v>6</v>
      </c>
      <c r="Y89" s="129">
        <f t="shared" si="11"/>
        <v>7</v>
      </c>
    </row>
    <row r="90" spans="1:25" ht="16.149999999999999" customHeight="1">
      <c r="A90" s="188">
        <v>11</v>
      </c>
      <c r="B90" s="189" t="s">
        <v>735</v>
      </c>
      <c r="C90" s="191">
        <v>2</v>
      </c>
      <c r="D90" s="191">
        <v>3</v>
      </c>
      <c r="E90" s="191">
        <v>3</v>
      </c>
      <c r="F90" s="191">
        <v>3</v>
      </c>
      <c r="G90" s="191">
        <v>3</v>
      </c>
      <c r="H90" s="191">
        <v>3</v>
      </c>
      <c r="I90" s="191">
        <v>2</v>
      </c>
      <c r="J90" s="191">
        <v>3</v>
      </c>
      <c r="K90" s="191">
        <v>2</v>
      </c>
      <c r="L90" s="191">
        <v>2</v>
      </c>
      <c r="M90" s="190"/>
      <c r="N90" s="191">
        <v>0</v>
      </c>
      <c r="O90" s="191">
        <v>1</v>
      </c>
      <c r="P90" s="191">
        <v>10</v>
      </c>
      <c r="Q90" s="191">
        <v>2</v>
      </c>
      <c r="R90" s="191"/>
      <c r="S90" s="191"/>
      <c r="T90" s="192">
        <v>2</v>
      </c>
      <c r="U90" s="236"/>
      <c r="V90" s="133" t="s">
        <v>219</v>
      </c>
      <c r="W90" s="234" t="str">
        <f t="shared" si="10"/>
        <v>上宮C</v>
      </c>
      <c r="X90" s="33">
        <v>6</v>
      </c>
      <c r="Y90" s="129">
        <f t="shared" si="11"/>
        <v>2</v>
      </c>
    </row>
    <row r="91" spans="1:25" ht="16.149999999999999" customHeight="1">
      <c r="A91" s="188">
        <v>12</v>
      </c>
      <c r="B91" s="189" t="s">
        <v>529</v>
      </c>
      <c r="C91" s="191">
        <v>2</v>
      </c>
      <c r="D91" s="191">
        <v>3</v>
      </c>
      <c r="E91" s="191">
        <v>3</v>
      </c>
      <c r="F91" s="191">
        <v>3</v>
      </c>
      <c r="G91" s="191">
        <v>3</v>
      </c>
      <c r="H91" s="191">
        <v>3</v>
      </c>
      <c r="I91" s="191">
        <v>3</v>
      </c>
      <c r="J91" s="191">
        <v>3</v>
      </c>
      <c r="K91" s="191">
        <v>3</v>
      </c>
      <c r="L91" s="191">
        <v>3</v>
      </c>
      <c r="M91" s="191">
        <v>3</v>
      </c>
      <c r="N91" s="190"/>
      <c r="O91" s="191">
        <v>3</v>
      </c>
      <c r="P91" s="191">
        <v>12</v>
      </c>
      <c r="Q91" s="191">
        <v>0</v>
      </c>
      <c r="R91" s="191"/>
      <c r="S91" s="191"/>
      <c r="T91" s="192">
        <v>1</v>
      </c>
      <c r="U91" s="236"/>
      <c r="V91" s="239" t="s">
        <v>845</v>
      </c>
      <c r="W91" s="234" t="str">
        <f t="shared" si="10"/>
        <v>高田商業D</v>
      </c>
      <c r="X91" s="33">
        <v>6</v>
      </c>
      <c r="Y91" s="129">
        <f t="shared" si="11"/>
        <v>1</v>
      </c>
    </row>
    <row r="92" spans="1:25" ht="16.149999999999999" customHeight="1">
      <c r="A92" s="194">
        <v>13</v>
      </c>
      <c r="B92" s="195" t="s">
        <v>736</v>
      </c>
      <c r="C92" s="196">
        <v>1</v>
      </c>
      <c r="D92" s="196">
        <v>2</v>
      </c>
      <c r="E92" s="196">
        <v>3</v>
      </c>
      <c r="F92" s="196">
        <v>3</v>
      </c>
      <c r="G92" s="196">
        <v>3</v>
      </c>
      <c r="H92" s="196">
        <v>3</v>
      </c>
      <c r="I92" s="196">
        <v>1</v>
      </c>
      <c r="J92" s="196">
        <v>2</v>
      </c>
      <c r="K92" s="196">
        <v>2</v>
      </c>
      <c r="L92" s="196">
        <v>3</v>
      </c>
      <c r="M92" s="196">
        <v>2</v>
      </c>
      <c r="N92" s="196">
        <v>0</v>
      </c>
      <c r="O92" s="197"/>
      <c r="P92" s="196">
        <v>9</v>
      </c>
      <c r="Q92" s="196">
        <v>3</v>
      </c>
      <c r="R92" s="196"/>
      <c r="S92" s="196"/>
      <c r="T92" s="198">
        <v>3</v>
      </c>
      <c r="U92" s="138"/>
      <c r="V92" s="133" t="s">
        <v>846</v>
      </c>
      <c r="W92" s="234" t="str">
        <f t="shared" si="10"/>
        <v>尽誠学園D</v>
      </c>
      <c r="X92" s="33">
        <v>6</v>
      </c>
      <c r="Y92" s="129">
        <f>T92</f>
        <v>3</v>
      </c>
    </row>
    <row r="93" spans="1:25" ht="19.5" customHeight="1">
      <c r="A93" s="127"/>
      <c r="B93" s="257" t="s">
        <v>921</v>
      </c>
      <c r="C93" s="257"/>
      <c r="D93" s="257"/>
      <c r="E93" s="257"/>
      <c r="F93" s="257"/>
      <c r="G93" s="257"/>
      <c r="H93" s="257"/>
      <c r="I93" s="257"/>
      <c r="J93" s="257"/>
      <c r="K93" s="257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0"/>
      <c r="W93" s="240"/>
      <c r="X93" s="36"/>
      <c r="Y93" s="132"/>
    </row>
    <row r="94" spans="1:25" ht="17.25" customHeight="1">
      <c r="A94" s="37"/>
      <c r="B94" s="253" t="s">
        <v>369</v>
      </c>
      <c r="C94" s="253"/>
      <c r="D94" s="253"/>
      <c r="E94" s="37"/>
      <c r="F94" s="37"/>
      <c r="G94" s="139"/>
      <c r="H94" s="37"/>
      <c r="I94" s="37"/>
      <c r="J94" s="37"/>
      <c r="K94" s="37"/>
      <c r="L94" s="139"/>
      <c r="M94" s="37"/>
      <c r="N94" s="37"/>
      <c r="O94" s="37"/>
      <c r="P94" s="37"/>
      <c r="Q94" s="139"/>
      <c r="R94" s="37"/>
      <c r="S94" s="37"/>
      <c r="T94" s="37"/>
      <c r="U94" s="37"/>
      <c r="V94" s="130"/>
      <c r="W94" s="240"/>
      <c r="X94" s="36"/>
      <c r="Y94" s="132"/>
    </row>
    <row r="95" spans="1:25" ht="17.25" customHeight="1">
      <c r="A95" s="37"/>
      <c r="B95" s="141"/>
      <c r="C95" s="248" t="s">
        <v>370</v>
      </c>
      <c r="D95" s="248"/>
      <c r="E95" s="248"/>
      <c r="F95" s="248"/>
      <c r="G95" s="138" t="s">
        <v>366</v>
      </c>
      <c r="H95" s="248" t="s">
        <v>371</v>
      </c>
      <c r="I95" s="248"/>
      <c r="J95" s="248"/>
      <c r="K95" s="248"/>
      <c r="L95" s="138" t="s">
        <v>366</v>
      </c>
      <c r="M95" s="248" t="s">
        <v>372</v>
      </c>
      <c r="N95" s="248"/>
      <c r="O95" s="248"/>
      <c r="P95" s="248"/>
      <c r="Q95" s="138" t="s">
        <v>366</v>
      </c>
      <c r="R95" s="248" t="s">
        <v>373</v>
      </c>
      <c r="S95" s="248"/>
      <c r="T95" s="248"/>
      <c r="U95" s="137"/>
      <c r="V95" s="130"/>
      <c r="W95" s="240"/>
      <c r="X95" s="36"/>
      <c r="Y95" s="132"/>
    </row>
    <row r="96" spans="1:25" ht="17.25" customHeight="1">
      <c r="A96" s="37"/>
      <c r="B96" s="141"/>
      <c r="C96" s="248" t="s">
        <v>374</v>
      </c>
      <c r="D96" s="248"/>
      <c r="E96" s="248"/>
      <c r="F96" s="248"/>
      <c r="G96" s="138" t="s">
        <v>366</v>
      </c>
      <c r="H96" s="248" t="s">
        <v>375</v>
      </c>
      <c r="I96" s="248"/>
      <c r="J96" s="248"/>
      <c r="K96" s="248"/>
      <c r="L96" s="138" t="s">
        <v>366</v>
      </c>
      <c r="M96" s="248" t="s">
        <v>376</v>
      </c>
      <c r="N96" s="248"/>
      <c r="O96" s="248"/>
      <c r="P96" s="248"/>
      <c r="Q96" s="138" t="s">
        <v>366</v>
      </c>
      <c r="R96" s="248" t="s">
        <v>377</v>
      </c>
      <c r="S96" s="248"/>
      <c r="T96" s="248"/>
      <c r="U96" s="137"/>
      <c r="V96" s="130"/>
      <c r="W96" s="240"/>
      <c r="X96" s="36"/>
      <c r="Y96" s="132"/>
    </row>
    <row r="97" spans="1:25" ht="17.25" customHeight="1">
      <c r="A97" s="37"/>
      <c r="B97" s="141"/>
      <c r="C97" s="248" t="s">
        <v>378</v>
      </c>
      <c r="D97" s="248"/>
      <c r="E97" s="248"/>
      <c r="F97" s="248"/>
      <c r="G97" s="138" t="s">
        <v>366</v>
      </c>
      <c r="H97" s="248" t="s">
        <v>379</v>
      </c>
      <c r="I97" s="248"/>
      <c r="J97" s="248"/>
      <c r="K97" s="248"/>
      <c r="L97" s="138" t="s">
        <v>366</v>
      </c>
      <c r="M97" s="248" t="s">
        <v>380</v>
      </c>
      <c r="N97" s="248"/>
      <c r="O97" s="248"/>
      <c r="P97" s="248"/>
      <c r="Q97" s="138" t="s">
        <v>366</v>
      </c>
      <c r="R97" s="248" t="s">
        <v>381</v>
      </c>
      <c r="S97" s="248"/>
      <c r="T97" s="248"/>
      <c r="U97" s="137"/>
      <c r="V97" s="130"/>
      <c r="W97" s="240"/>
      <c r="X97" s="36"/>
      <c r="Y97" s="132"/>
    </row>
    <row r="98" spans="1:25" ht="17.25" customHeight="1">
      <c r="A98" s="37"/>
      <c r="B98" s="141"/>
      <c r="C98" s="248" t="s">
        <v>382</v>
      </c>
      <c r="D98" s="248"/>
      <c r="E98" s="248"/>
      <c r="F98" s="248"/>
      <c r="G98" s="138" t="s">
        <v>366</v>
      </c>
      <c r="H98" s="248" t="s">
        <v>383</v>
      </c>
      <c r="I98" s="248"/>
      <c r="J98" s="248"/>
      <c r="K98" s="248"/>
      <c r="L98" s="138" t="s">
        <v>366</v>
      </c>
      <c r="M98" s="248" t="s">
        <v>384</v>
      </c>
      <c r="N98" s="248"/>
      <c r="O98" s="248"/>
      <c r="P98" s="248"/>
      <c r="Q98" s="138" t="s">
        <v>366</v>
      </c>
      <c r="R98" s="248" t="s">
        <v>385</v>
      </c>
      <c r="S98" s="248"/>
      <c r="T98" s="248"/>
      <c r="U98" s="137"/>
      <c r="V98" s="130"/>
      <c r="W98" s="240"/>
      <c r="X98" s="36"/>
      <c r="Y98" s="132"/>
    </row>
    <row r="99" spans="1:25" ht="17.25" customHeight="1">
      <c r="A99" s="37"/>
      <c r="B99" s="141"/>
      <c r="C99" s="248" t="s">
        <v>386</v>
      </c>
      <c r="D99" s="248"/>
      <c r="E99" s="248"/>
      <c r="F99" s="248"/>
      <c r="G99" s="138" t="s">
        <v>366</v>
      </c>
      <c r="H99" s="248" t="s">
        <v>387</v>
      </c>
      <c r="I99" s="248"/>
      <c r="J99" s="248"/>
      <c r="K99" s="248"/>
      <c r="L99" s="138" t="s">
        <v>366</v>
      </c>
      <c r="M99" s="248" t="s">
        <v>388</v>
      </c>
      <c r="N99" s="248"/>
      <c r="O99" s="248"/>
      <c r="P99" s="248"/>
      <c r="Q99" s="138" t="s">
        <v>366</v>
      </c>
      <c r="R99" s="248" t="s">
        <v>389</v>
      </c>
      <c r="S99" s="248"/>
      <c r="T99" s="248"/>
      <c r="U99" s="137"/>
      <c r="V99" s="130"/>
      <c r="W99" s="240"/>
      <c r="X99" s="36"/>
      <c r="Y99" s="132"/>
    </row>
    <row r="100" spans="1:25" ht="17.25" customHeight="1">
      <c r="A100" s="37"/>
      <c r="B100" s="141"/>
      <c r="C100" s="248" t="s">
        <v>390</v>
      </c>
      <c r="D100" s="248"/>
      <c r="E100" s="248"/>
      <c r="F100" s="248"/>
      <c r="G100" s="138" t="s">
        <v>366</v>
      </c>
      <c r="H100" s="248" t="s">
        <v>391</v>
      </c>
      <c r="I100" s="248"/>
      <c r="J100" s="248"/>
      <c r="K100" s="248"/>
      <c r="L100" s="138" t="s">
        <v>366</v>
      </c>
      <c r="M100" s="248" t="s">
        <v>392</v>
      </c>
      <c r="N100" s="248"/>
      <c r="O100" s="248"/>
      <c r="P100" s="248"/>
      <c r="Q100" s="138" t="s">
        <v>366</v>
      </c>
      <c r="R100" s="248" t="s">
        <v>393</v>
      </c>
      <c r="S100" s="248"/>
      <c r="T100" s="248"/>
      <c r="U100" s="137"/>
      <c r="V100" s="130"/>
      <c r="W100" s="240"/>
      <c r="X100" s="36"/>
      <c r="Y100" s="132"/>
    </row>
    <row r="101" spans="1:25" ht="17.25" customHeight="1">
      <c r="A101" s="37"/>
      <c r="B101" s="37"/>
      <c r="C101" s="248" t="s">
        <v>394</v>
      </c>
      <c r="D101" s="248"/>
      <c r="E101" s="248"/>
      <c r="F101" s="248"/>
      <c r="G101" s="138" t="s">
        <v>366</v>
      </c>
      <c r="H101" s="248" t="s">
        <v>395</v>
      </c>
      <c r="I101" s="248"/>
      <c r="J101" s="248"/>
      <c r="K101" s="248"/>
      <c r="L101" s="138"/>
      <c r="M101" s="253"/>
      <c r="N101" s="253"/>
      <c r="O101" s="253"/>
      <c r="P101" s="253"/>
      <c r="Q101" s="138"/>
      <c r="R101" s="253"/>
      <c r="S101" s="253"/>
      <c r="T101" s="253"/>
      <c r="U101" s="138"/>
      <c r="V101" s="130"/>
      <c r="W101" s="240"/>
      <c r="X101" s="36"/>
      <c r="Y101" s="132"/>
    </row>
    <row r="102" spans="1:25" ht="18.75">
      <c r="A102" s="37"/>
      <c r="B102" s="37"/>
      <c r="C102" s="137"/>
      <c r="D102" s="137"/>
      <c r="E102" s="137"/>
      <c r="F102" s="137"/>
      <c r="G102" s="138"/>
      <c r="H102" s="137"/>
      <c r="I102" s="137"/>
      <c r="J102" s="137"/>
      <c r="K102" s="137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0"/>
      <c r="W102" s="240"/>
      <c r="X102" s="36"/>
      <c r="Y102" s="132"/>
    </row>
    <row r="103" spans="1:25" ht="18.75">
      <c r="A103" s="258" t="s">
        <v>413</v>
      </c>
      <c r="B103" s="258"/>
      <c r="C103" s="258"/>
      <c r="D103" s="258"/>
      <c r="E103" s="258"/>
      <c r="F103" s="258"/>
      <c r="G103" s="258"/>
      <c r="H103" s="258"/>
      <c r="I103" s="258"/>
      <c r="J103" s="258"/>
      <c r="K103" s="258"/>
      <c r="L103" s="258"/>
      <c r="M103" s="258"/>
      <c r="N103" s="258"/>
      <c r="O103" s="258"/>
      <c r="P103" s="258"/>
      <c r="Q103" s="258"/>
      <c r="R103" s="258"/>
      <c r="S103" s="258"/>
      <c r="T103" s="258"/>
      <c r="U103" s="237"/>
      <c r="V103" s="130"/>
      <c r="W103" s="240"/>
      <c r="X103" s="36"/>
      <c r="Y103" s="132"/>
    </row>
    <row r="104" spans="1:25" ht="31.5">
      <c r="A104" s="254" t="s">
        <v>737</v>
      </c>
      <c r="B104" s="255"/>
      <c r="C104" s="183">
        <v>1</v>
      </c>
      <c r="D104" s="183">
        <v>2</v>
      </c>
      <c r="E104" s="183">
        <v>3</v>
      </c>
      <c r="F104" s="183">
        <v>4</v>
      </c>
      <c r="G104" s="183">
        <v>5</v>
      </c>
      <c r="H104" s="183">
        <v>6</v>
      </c>
      <c r="I104" s="183">
        <v>7</v>
      </c>
      <c r="J104" s="183">
        <v>8</v>
      </c>
      <c r="K104" s="183">
        <v>9</v>
      </c>
      <c r="L104" s="184">
        <v>10</v>
      </c>
      <c r="M104" s="184">
        <v>11</v>
      </c>
      <c r="N104" s="200" t="s">
        <v>110</v>
      </c>
      <c r="O104" s="200" t="s">
        <v>111</v>
      </c>
      <c r="P104" s="200" t="s">
        <v>112</v>
      </c>
      <c r="Q104" s="200" t="s">
        <v>113</v>
      </c>
      <c r="R104" s="201" t="s">
        <v>115</v>
      </c>
      <c r="S104" s="126"/>
      <c r="T104" s="126"/>
      <c r="U104" s="126"/>
      <c r="V104" s="130"/>
      <c r="W104" s="240"/>
      <c r="X104" s="36"/>
      <c r="Y104" s="132"/>
    </row>
    <row r="105" spans="1:25" ht="16.899999999999999" customHeight="1">
      <c r="A105" s="188">
        <v>1</v>
      </c>
      <c r="B105" s="189" t="s">
        <v>738</v>
      </c>
      <c r="C105" s="190"/>
      <c r="D105" s="191">
        <v>2</v>
      </c>
      <c r="E105" s="191">
        <v>3</v>
      </c>
      <c r="F105" s="191">
        <v>3</v>
      </c>
      <c r="G105" s="191">
        <v>3</v>
      </c>
      <c r="H105" s="191">
        <v>2</v>
      </c>
      <c r="I105" s="191">
        <v>0</v>
      </c>
      <c r="J105" s="191">
        <v>2</v>
      </c>
      <c r="K105" s="191">
        <v>2</v>
      </c>
      <c r="L105" s="191">
        <v>1</v>
      </c>
      <c r="M105" s="191">
        <v>3</v>
      </c>
      <c r="N105" s="191">
        <v>8</v>
      </c>
      <c r="O105" s="191">
        <v>2</v>
      </c>
      <c r="P105" s="191"/>
      <c r="Q105" s="191"/>
      <c r="R105" s="192">
        <v>3</v>
      </c>
      <c r="S105" s="138"/>
      <c r="T105" s="138"/>
      <c r="U105" s="138"/>
      <c r="V105" s="128" t="s">
        <v>147</v>
      </c>
      <c r="W105" s="34" t="str">
        <f>B105</f>
        <v>石川高専A</v>
      </c>
      <c r="X105" s="33">
        <v>7</v>
      </c>
      <c r="Y105" s="129">
        <f>R105</f>
        <v>3</v>
      </c>
    </row>
    <row r="106" spans="1:25" ht="16.899999999999999" customHeight="1">
      <c r="A106" s="188">
        <v>2</v>
      </c>
      <c r="B106" s="189" t="s">
        <v>505</v>
      </c>
      <c r="C106" s="191">
        <v>1</v>
      </c>
      <c r="D106" s="190"/>
      <c r="E106" s="191">
        <v>1</v>
      </c>
      <c r="F106" s="191">
        <v>3</v>
      </c>
      <c r="G106" s="191">
        <v>2</v>
      </c>
      <c r="H106" s="191">
        <v>1</v>
      </c>
      <c r="I106" s="191">
        <v>0</v>
      </c>
      <c r="J106" s="191">
        <v>3</v>
      </c>
      <c r="K106" s="191">
        <v>1</v>
      </c>
      <c r="L106" s="191">
        <v>0</v>
      </c>
      <c r="M106" s="191">
        <v>3</v>
      </c>
      <c r="N106" s="191">
        <v>4</v>
      </c>
      <c r="O106" s="191">
        <v>6</v>
      </c>
      <c r="P106" s="191"/>
      <c r="Q106" s="191"/>
      <c r="R106" s="192">
        <v>7</v>
      </c>
      <c r="S106" s="138"/>
      <c r="T106" s="138"/>
      <c r="U106" s="138"/>
      <c r="V106" s="128" t="s">
        <v>179</v>
      </c>
      <c r="W106" s="34" t="str">
        <f t="shared" ref="W106:W115" si="12">B106</f>
        <v>姫路工業A</v>
      </c>
      <c r="X106" s="33">
        <v>7</v>
      </c>
      <c r="Y106" s="129">
        <f t="shared" ref="Y106:Y115" si="13">R106</f>
        <v>7</v>
      </c>
    </row>
    <row r="107" spans="1:25" ht="16.899999999999999" customHeight="1">
      <c r="A107" s="188">
        <v>3</v>
      </c>
      <c r="B107" s="189" t="s">
        <v>535</v>
      </c>
      <c r="C107" s="191">
        <v>0</v>
      </c>
      <c r="D107" s="191">
        <v>2</v>
      </c>
      <c r="E107" s="190"/>
      <c r="F107" s="191">
        <v>3</v>
      </c>
      <c r="G107" s="191">
        <v>3</v>
      </c>
      <c r="H107" s="191">
        <v>0</v>
      </c>
      <c r="I107" s="191">
        <v>0</v>
      </c>
      <c r="J107" s="191">
        <v>2</v>
      </c>
      <c r="K107" s="191">
        <v>1</v>
      </c>
      <c r="L107" s="191">
        <v>0</v>
      </c>
      <c r="M107" s="191">
        <v>2</v>
      </c>
      <c r="N107" s="191">
        <v>5</v>
      </c>
      <c r="O107" s="191">
        <v>5</v>
      </c>
      <c r="P107" s="191"/>
      <c r="Q107" s="191"/>
      <c r="R107" s="192">
        <v>6</v>
      </c>
      <c r="S107" s="138"/>
      <c r="T107" s="138"/>
      <c r="U107" s="138"/>
      <c r="V107" s="128" t="s">
        <v>208</v>
      </c>
      <c r="W107" s="34" t="str">
        <f t="shared" si="12"/>
        <v>四條畷A</v>
      </c>
      <c r="X107" s="33">
        <v>7</v>
      </c>
      <c r="Y107" s="129">
        <f>R107</f>
        <v>6</v>
      </c>
    </row>
    <row r="108" spans="1:25" ht="16.899999999999999" customHeight="1">
      <c r="A108" s="188">
        <v>4</v>
      </c>
      <c r="B108" s="189" t="s">
        <v>739</v>
      </c>
      <c r="C108" s="191">
        <v>0</v>
      </c>
      <c r="D108" s="191">
        <v>0</v>
      </c>
      <c r="E108" s="191">
        <v>0</v>
      </c>
      <c r="F108" s="190"/>
      <c r="G108" s="191">
        <v>0</v>
      </c>
      <c r="H108" s="191">
        <v>0</v>
      </c>
      <c r="I108" s="191">
        <v>0</v>
      </c>
      <c r="J108" s="191">
        <v>1</v>
      </c>
      <c r="K108" s="191">
        <v>0</v>
      </c>
      <c r="L108" s="191">
        <v>0</v>
      </c>
      <c r="M108" s="191">
        <v>3</v>
      </c>
      <c r="N108" s="191">
        <v>1</v>
      </c>
      <c r="O108" s="191">
        <v>9</v>
      </c>
      <c r="P108" s="191"/>
      <c r="Q108" s="191"/>
      <c r="R108" s="192">
        <v>9</v>
      </c>
      <c r="S108" s="138"/>
      <c r="T108" s="138"/>
      <c r="U108" s="138"/>
      <c r="V108" s="128" t="s">
        <v>203</v>
      </c>
      <c r="W108" s="34" t="str">
        <f t="shared" si="12"/>
        <v>郡山A</v>
      </c>
      <c r="X108" s="33">
        <v>7</v>
      </c>
      <c r="Y108" s="129">
        <f>R108</f>
        <v>9</v>
      </c>
    </row>
    <row r="109" spans="1:25" ht="16.899999999999999" customHeight="1">
      <c r="A109" s="188">
        <v>5</v>
      </c>
      <c r="B109" s="203" t="s">
        <v>740</v>
      </c>
      <c r="C109" s="191" t="s">
        <v>927</v>
      </c>
      <c r="D109" s="191">
        <v>1</v>
      </c>
      <c r="E109" s="191" t="s">
        <v>927</v>
      </c>
      <c r="F109" s="191">
        <v>3</v>
      </c>
      <c r="G109" s="190"/>
      <c r="H109" s="191">
        <v>1</v>
      </c>
      <c r="I109" s="191">
        <v>0</v>
      </c>
      <c r="J109" s="191" t="s">
        <v>927</v>
      </c>
      <c r="K109" s="191">
        <v>1</v>
      </c>
      <c r="L109" s="191" t="s">
        <v>927</v>
      </c>
      <c r="M109" s="191">
        <v>1</v>
      </c>
      <c r="N109" s="191">
        <v>1</v>
      </c>
      <c r="O109" s="191">
        <v>9</v>
      </c>
      <c r="P109" s="191"/>
      <c r="Q109" s="191"/>
      <c r="R109" s="192">
        <v>10</v>
      </c>
      <c r="S109" s="138"/>
      <c r="T109" s="138"/>
      <c r="U109" s="138"/>
      <c r="V109" s="128" t="s">
        <v>196</v>
      </c>
      <c r="W109" s="34" t="str">
        <f t="shared" si="12"/>
        <v>帯広農業A</v>
      </c>
      <c r="X109" s="33">
        <v>7</v>
      </c>
      <c r="Y109" s="129">
        <f t="shared" si="13"/>
        <v>10</v>
      </c>
    </row>
    <row r="110" spans="1:25" ht="16.899999999999999" customHeight="1">
      <c r="A110" s="188">
        <v>6</v>
      </c>
      <c r="B110" s="189" t="s">
        <v>741</v>
      </c>
      <c r="C110" s="191">
        <v>1</v>
      </c>
      <c r="D110" s="191">
        <v>2</v>
      </c>
      <c r="E110" s="191">
        <v>3</v>
      </c>
      <c r="F110" s="191">
        <v>3</v>
      </c>
      <c r="G110" s="191">
        <v>2</v>
      </c>
      <c r="H110" s="190"/>
      <c r="I110" s="191">
        <v>0</v>
      </c>
      <c r="J110" s="191">
        <v>0</v>
      </c>
      <c r="K110" s="191">
        <v>2</v>
      </c>
      <c r="L110" s="191">
        <v>0</v>
      </c>
      <c r="M110" s="191">
        <v>3</v>
      </c>
      <c r="N110" s="191">
        <v>7</v>
      </c>
      <c r="O110" s="191">
        <v>3</v>
      </c>
      <c r="P110" s="191"/>
      <c r="Q110" s="191"/>
      <c r="R110" s="192">
        <v>4</v>
      </c>
      <c r="S110" s="138"/>
      <c r="T110" s="138"/>
      <c r="U110" s="138"/>
      <c r="V110" s="128" t="s">
        <v>194</v>
      </c>
      <c r="W110" s="34" t="str">
        <f t="shared" si="12"/>
        <v>八工大一B</v>
      </c>
      <c r="X110" s="33">
        <v>7</v>
      </c>
      <c r="Y110" s="129">
        <f t="shared" si="13"/>
        <v>4</v>
      </c>
    </row>
    <row r="111" spans="1:25" ht="16.899999999999999" customHeight="1">
      <c r="A111" s="188">
        <v>7</v>
      </c>
      <c r="B111" s="189" t="s">
        <v>528</v>
      </c>
      <c r="C111" s="191">
        <v>3</v>
      </c>
      <c r="D111" s="191">
        <v>3</v>
      </c>
      <c r="E111" s="191">
        <v>3</v>
      </c>
      <c r="F111" s="191">
        <v>3</v>
      </c>
      <c r="G111" s="191">
        <v>3</v>
      </c>
      <c r="H111" s="191">
        <v>3</v>
      </c>
      <c r="I111" s="190"/>
      <c r="J111" s="191">
        <v>3</v>
      </c>
      <c r="K111" s="191">
        <v>3</v>
      </c>
      <c r="L111" s="191">
        <v>2</v>
      </c>
      <c r="M111" s="191">
        <v>3</v>
      </c>
      <c r="N111" s="191">
        <v>10</v>
      </c>
      <c r="O111" s="191">
        <v>0</v>
      </c>
      <c r="P111" s="191"/>
      <c r="Q111" s="191"/>
      <c r="R111" s="192">
        <v>1</v>
      </c>
      <c r="S111" s="138"/>
      <c r="T111" s="138"/>
      <c r="U111" s="138"/>
      <c r="V111" s="128" t="s">
        <v>210</v>
      </c>
      <c r="W111" s="34" t="str">
        <f t="shared" si="12"/>
        <v>岡崎城西C</v>
      </c>
      <c r="X111" s="33">
        <v>7</v>
      </c>
      <c r="Y111" s="129">
        <f t="shared" si="13"/>
        <v>1</v>
      </c>
    </row>
    <row r="112" spans="1:25" ht="16.899999999999999" customHeight="1">
      <c r="A112" s="188">
        <v>8</v>
      </c>
      <c r="B112" s="189" t="s">
        <v>742</v>
      </c>
      <c r="C112" s="191">
        <v>1</v>
      </c>
      <c r="D112" s="191">
        <v>0</v>
      </c>
      <c r="E112" s="191">
        <v>1</v>
      </c>
      <c r="F112" s="191">
        <v>2</v>
      </c>
      <c r="G112" s="191">
        <v>3</v>
      </c>
      <c r="H112" s="191">
        <v>1</v>
      </c>
      <c r="I112" s="191">
        <v>0</v>
      </c>
      <c r="J112" s="190"/>
      <c r="K112" s="191">
        <v>0</v>
      </c>
      <c r="L112" s="191">
        <v>0</v>
      </c>
      <c r="M112" s="191">
        <v>3</v>
      </c>
      <c r="N112" s="191">
        <v>3</v>
      </c>
      <c r="O112" s="191">
        <v>7</v>
      </c>
      <c r="P112" s="191"/>
      <c r="Q112" s="191"/>
      <c r="R112" s="192">
        <v>8</v>
      </c>
      <c r="S112" s="138"/>
      <c r="T112" s="138"/>
      <c r="U112" s="138"/>
      <c r="V112" s="128" t="s">
        <v>220</v>
      </c>
      <c r="W112" s="34" t="str">
        <f t="shared" si="12"/>
        <v>北越C</v>
      </c>
      <c r="X112" s="33">
        <v>7</v>
      </c>
      <c r="Y112" s="129">
        <f t="shared" si="13"/>
        <v>8</v>
      </c>
    </row>
    <row r="113" spans="1:25" ht="16.899999999999999" customHeight="1">
      <c r="A113" s="188">
        <v>9</v>
      </c>
      <c r="B113" s="189" t="s">
        <v>538</v>
      </c>
      <c r="C113" s="191">
        <v>1</v>
      </c>
      <c r="D113" s="191">
        <v>2</v>
      </c>
      <c r="E113" s="191">
        <v>2</v>
      </c>
      <c r="F113" s="191">
        <v>3</v>
      </c>
      <c r="G113" s="191">
        <v>2</v>
      </c>
      <c r="H113" s="191">
        <v>1</v>
      </c>
      <c r="I113" s="191">
        <v>0</v>
      </c>
      <c r="J113" s="191">
        <v>3</v>
      </c>
      <c r="K113" s="190"/>
      <c r="L113" s="191">
        <v>0</v>
      </c>
      <c r="M113" s="191">
        <v>3</v>
      </c>
      <c r="N113" s="191">
        <v>6</v>
      </c>
      <c r="O113" s="191">
        <v>4</v>
      </c>
      <c r="P113" s="191"/>
      <c r="Q113" s="191"/>
      <c r="R113" s="192">
        <v>5</v>
      </c>
      <c r="S113" s="138"/>
      <c r="T113" s="138"/>
      <c r="U113" s="138"/>
      <c r="V113" s="128" t="s">
        <v>217</v>
      </c>
      <c r="W113" s="34" t="str">
        <f t="shared" si="12"/>
        <v>和歌山北D</v>
      </c>
      <c r="X113" s="33">
        <v>7</v>
      </c>
      <c r="Y113" s="129">
        <f t="shared" si="13"/>
        <v>5</v>
      </c>
    </row>
    <row r="114" spans="1:25" ht="16.899999999999999" customHeight="1">
      <c r="A114" s="188">
        <v>10</v>
      </c>
      <c r="B114" s="189" t="s">
        <v>545</v>
      </c>
      <c r="C114" s="191">
        <v>2</v>
      </c>
      <c r="D114" s="191">
        <v>3</v>
      </c>
      <c r="E114" s="191">
        <v>3</v>
      </c>
      <c r="F114" s="191">
        <v>3</v>
      </c>
      <c r="G114" s="191">
        <v>3</v>
      </c>
      <c r="H114" s="191">
        <v>3</v>
      </c>
      <c r="I114" s="191">
        <v>1</v>
      </c>
      <c r="J114" s="191">
        <v>3</v>
      </c>
      <c r="K114" s="191">
        <v>3</v>
      </c>
      <c r="L114" s="190"/>
      <c r="M114" s="191">
        <v>3</v>
      </c>
      <c r="N114" s="191">
        <v>9</v>
      </c>
      <c r="O114" s="191">
        <v>1</v>
      </c>
      <c r="P114" s="191"/>
      <c r="Q114" s="191"/>
      <c r="R114" s="192">
        <v>2</v>
      </c>
      <c r="S114" s="138"/>
      <c r="T114" s="138"/>
      <c r="U114" s="138"/>
      <c r="V114" s="128" t="s">
        <v>211</v>
      </c>
      <c r="W114" s="34" t="str">
        <f t="shared" si="12"/>
        <v>高田商業E</v>
      </c>
      <c r="X114" s="33">
        <v>7</v>
      </c>
      <c r="Y114" s="129">
        <f t="shared" si="13"/>
        <v>2</v>
      </c>
    </row>
    <row r="115" spans="1:25" ht="16.899999999999999" customHeight="1">
      <c r="A115" s="194">
        <v>11</v>
      </c>
      <c r="B115" s="195" t="s">
        <v>743</v>
      </c>
      <c r="C115" s="196" t="s">
        <v>927</v>
      </c>
      <c r="D115" s="196" t="s">
        <v>927</v>
      </c>
      <c r="E115" s="196">
        <v>1</v>
      </c>
      <c r="F115" s="196" t="s">
        <v>927</v>
      </c>
      <c r="G115" s="196">
        <v>2</v>
      </c>
      <c r="H115" s="196" t="s">
        <v>927</v>
      </c>
      <c r="I115" s="196">
        <v>0</v>
      </c>
      <c r="J115" s="196" t="s">
        <v>927</v>
      </c>
      <c r="K115" s="196">
        <v>0</v>
      </c>
      <c r="L115" s="196" t="s">
        <v>927</v>
      </c>
      <c r="M115" s="197"/>
      <c r="N115" s="196">
        <v>1</v>
      </c>
      <c r="O115" s="196">
        <v>9</v>
      </c>
      <c r="P115" s="196"/>
      <c r="Q115" s="196"/>
      <c r="R115" s="198">
        <v>11</v>
      </c>
      <c r="S115" s="138"/>
      <c r="T115" s="138"/>
      <c r="U115" s="138"/>
      <c r="V115" s="128" t="s">
        <v>214</v>
      </c>
      <c r="W115" s="34" t="str">
        <f t="shared" si="12"/>
        <v>中学選抜A</v>
      </c>
      <c r="X115" s="33">
        <v>7</v>
      </c>
      <c r="Y115" s="129">
        <f t="shared" si="13"/>
        <v>11</v>
      </c>
    </row>
    <row r="116" spans="1:25" ht="18.75">
      <c r="A116" s="125"/>
      <c r="B116" s="259"/>
      <c r="C116" s="259"/>
      <c r="D116" s="259"/>
      <c r="E116" s="259"/>
      <c r="F116" s="259"/>
      <c r="G116" s="259"/>
      <c r="H116" s="259"/>
      <c r="I116" s="259"/>
      <c r="J116" s="259"/>
      <c r="K116" s="125"/>
      <c r="L116" s="138"/>
      <c r="M116" s="125"/>
      <c r="N116" s="125"/>
      <c r="O116" s="125"/>
      <c r="P116" s="125"/>
      <c r="Q116" s="138"/>
      <c r="R116" s="125"/>
      <c r="S116" s="125"/>
      <c r="T116" s="125"/>
      <c r="U116" s="125"/>
      <c r="V116" s="130"/>
      <c r="W116" s="240"/>
      <c r="X116" s="36"/>
      <c r="Y116" s="132"/>
    </row>
    <row r="117" spans="1:25" ht="18.75">
      <c r="A117" s="125"/>
      <c r="B117" s="204"/>
      <c r="C117" s="204"/>
      <c r="D117" s="204"/>
      <c r="E117" s="204"/>
      <c r="F117" s="204"/>
      <c r="G117" s="204"/>
      <c r="H117" s="204"/>
      <c r="I117" s="204"/>
      <c r="J117" s="204"/>
      <c r="K117" s="125"/>
      <c r="L117" s="138"/>
      <c r="M117" s="125"/>
      <c r="N117" s="125"/>
      <c r="O117" s="125"/>
      <c r="P117" s="125"/>
      <c r="Q117" s="138"/>
      <c r="R117" s="125"/>
      <c r="S117" s="125"/>
      <c r="T117" s="125"/>
      <c r="U117" s="125"/>
      <c r="V117" s="130"/>
      <c r="W117" s="240"/>
      <c r="X117" s="36"/>
      <c r="Y117" s="132"/>
    </row>
    <row r="118" spans="1:25" ht="31.5">
      <c r="A118" s="254" t="s">
        <v>744</v>
      </c>
      <c r="B118" s="255"/>
      <c r="C118" s="183">
        <v>1</v>
      </c>
      <c r="D118" s="183">
        <v>2</v>
      </c>
      <c r="E118" s="183">
        <v>3</v>
      </c>
      <c r="F118" s="183">
        <v>4</v>
      </c>
      <c r="G118" s="183">
        <v>5</v>
      </c>
      <c r="H118" s="183">
        <v>6</v>
      </c>
      <c r="I118" s="183">
        <v>7</v>
      </c>
      <c r="J118" s="183">
        <v>8</v>
      </c>
      <c r="K118" s="183">
        <v>9</v>
      </c>
      <c r="L118" s="184">
        <v>10</v>
      </c>
      <c r="M118" s="184">
        <v>11</v>
      </c>
      <c r="N118" s="200" t="s">
        <v>110</v>
      </c>
      <c r="O118" s="200" t="s">
        <v>111</v>
      </c>
      <c r="P118" s="200" t="s">
        <v>112</v>
      </c>
      <c r="Q118" s="200" t="s">
        <v>113</v>
      </c>
      <c r="R118" s="201" t="s">
        <v>115</v>
      </c>
      <c r="S118" s="126"/>
      <c r="T118" s="126"/>
      <c r="U118" s="126"/>
      <c r="V118" s="130"/>
      <c r="W118" s="240"/>
      <c r="X118" s="36"/>
      <c r="Y118" s="132"/>
    </row>
    <row r="119" spans="1:25" ht="16.899999999999999" customHeight="1">
      <c r="A119" s="188">
        <v>1</v>
      </c>
      <c r="B119" s="189" t="s">
        <v>745</v>
      </c>
      <c r="C119" s="190"/>
      <c r="D119" s="191">
        <v>3</v>
      </c>
      <c r="E119" s="191">
        <v>2</v>
      </c>
      <c r="F119" s="191">
        <v>0</v>
      </c>
      <c r="G119" s="191">
        <v>1</v>
      </c>
      <c r="H119" s="191">
        <v>2</v>
      </c>
      <c r="I119" s="191">
        <v>1</v>
      </c>
      <c r="J119" s="191">
        <v>1</v>
      </c>
      <c r="K119" s="191">
        <v>1</v>
      </c>
      <c r="L119" s="191">
        <v>0</v>
      </c>
      <c r="M119" s="191">
        <v>0</v>
      </c>
      <c r="N119" s="191">
        <v>3</v>
      </c>
      <c r="O119" s="191">
        <v>6</v>
      </c>
      <c r="P119" s="191"/>
      <c r="Q119" s="191"/>
      <c r="R119" s="192">
        <v>7</v>
      </c>
      <c r="S119" s="138"/>
      <c r="T119" s="138"/>
      <c r="U119" s="138"/>
      <c r="V119" s="133" t="s">
        <v>26</v>
      </c>
      <c r="W119" s="34" t="str">
        <f>B119</f>
        <v>堅田A</v>
      </c>
      <c r="X119" s="33">
        <v>8</v>
      </c>
      <c r="Y119" s="129">
        <f>R119</f>
        <v>7</v>
      </c>
    </row>
    <row r="120" spans="1:25" ht="16.899999999999999" customHeight="1">
      <c r="A120" s="188">
        <v>2</v>
      </c>
      <c r="B120" s="189" t="s">
        <v>536</v>
      </c>
      <c r="C120" s="191">
        <v>0</v>
      </c>
      <c r="D120" s="190"/>
      <c r="E120" s="191">
        <v>2</v>
      </c>
      <c r="F120" s="191">
        <v>0</v>
      </c>
      <c r="G120" s="191">
        <v>0</v>
      </c>
      <c r="H120" s="191">
        <v>0</v>
      </c>
      <c r="I120" s="191">
        <v>0</v>
      </c>
      <c r="J120" s="191">
        <v>1</v>
      </c>
      <c r="K120" s="191">
        <v>0</v>
      </c>
      <c r="L120" s="191">
        <v>0</v>
      </c>
      <c r="M120" s="191">
        <v>0</v>
      </c>
      <c r="N120" s="191">
        <v>1</v>
      </c>
      <c r="O120" s="191">
        <v>8</v>
      </c>
      <c r="P120" s="191"/>
      <c r="Q120" s="191"/>
      <c r="R120" s="192">
        <v>8</v>
      </c>
      <c r="S120" s="138"/>
      <c r="T120" s="138"/>
      <c r="U120" s="138"/>
      <c r="V120" s="133" t="s">
        <v>162</v>
      </c>
      <c r="W120" s="34" t="str">
        <f t="shared" ref="W120:W129" si="14">B120</f>
        <v>豊橋中央A</v>
      </c>
      <c r="X120" s="33">
        <v>8</v>
      </c>
      <c r="Y120" s="129">
        <f t="shared" ref="Y120:Y129" si="15">R120</f>
        <v>8</v>
      </c>
    </row>
    <row r="121" spans="1:25" ht="16.899999999999999" customHeight="1">
      <c r="A121" s="188">
        <v>3</v>
      </c>
      <c r="B121" s="189" t="s">
        <v>546</v>
      </c>
      <c r="C121" s="191">
        <v>1</v>
      </c>
      <c r="D121" s="191">
        <v>1</v>
      </c>
      <c r="E121" s="190"/>
      <c r="F121" s="191">
        <v>0</v>
      </c>
      <c r="G121" s="191">
        <v>1</v>
      </c>
      <c r="H121" s="191">
        <v>0</v>
      </c>
      <c r="I121" s="191">
        <v>0</v>
      </c>
      <c r="J121" s="191">
        <v>0</v>
      </c>
      <c r="K121" s="191">
        <v>0</v>
      </c>
      <c r="L121" s="191">
        <v>0</v>
      </c>
      <c r="M121" s="191">
        <v>0</v>
      </c>
      <c r="N121" s="191">
        <v>0</v>
      </c>
      <c r="O121" s="191">
        <v>9</v>
      </c>
      <c r="P121" s="191"/>
      <c r="Q121" s="191"/>
      <c r="R121" s="192">
        <v>9</v>
      </c>
      <c r="S121" s="138"/>
      <c r="T121" s="138"/>
      <c r="U121" s="138"/>
      <c r="V121" s="133" t="s">
        <v>197</v>
      </c>
      <c r="W121" s="34" t="str">
        <f t="shared" si="14"/>
        <v>山田A</v>
      </c>
      <c r="X121" s="33">
        <v>8</v>
      </c>
      <c r="Y121" s="129">
        <f t="shared" si="15"/>
        <v>9</v>
      </c>
    </row>
    <row r="122" spans="1:25" ht="16.899999999999999" customHeight="1">
      <c r="A122" s="188">
        <v>4</v>
      </c>
      <c r="B122" s="189" t="s">
        <v>517</v>
      </c>
      <c r="C122" s="191">
        <v>3</v>
      </c>
      <c r="D122" s="191">
        <v>3</v>
      </c>
      <c r="E122" s="191">
        <v>3</v>
      </c>
      <c r="F122" s="190"/>
      <c r="G122" s="191">
        <v>0</v>
      </c>
      <c r="H122" s="191">
        <v>1</v>
      </c>
      <c r="I122" s="191">
        <v>3</v>
      </c>
      <c r="J122" s="191">
        <v>1</v>
      </c>
      <c r="K122" s="191" t="s">
        <v>927</v>
      </c>
      <c r="L122" s="191">
        <v>0</v>
      </c>
      <c r="M122" s="191">
        <v>0</v>
      </c>
      <c r="N122" s="191">
        <v>4</v>
      </c>
      <c r="O122" s="191">
        <v>5</v>
      </c>
      <c r="P122" s="191"/>
      <c r="Q122" s="191"/>
      <c r="R122" s="192">
        <v>5</v>
      </c>
      <c r="S122" s="138"/>
      <c r="T122" s="138"/>
      <c r="U122" s="138"/>
      <c r="V122" s="133" t="s">
        <v>198</v>
      </c>
      <c r="W122" s="34" t="str">
        <f t="shared" si="14"/>
        <v>高田A</v>
      </c>
      <c r="X122" s="33">
        <v>8</v>
      </c>
      <c r="Y122" s="129">
        <f t="shared" si="15"/>
        <v>5</v>
      </c>
    </row>
    <row r="123" spans="1:25" ht="16.899999999999999" customHeight="1">
      <c r="A123" s="188">
        <v>5</v>
      </c>
      <c r="B123" s="189" t="s">
        <v>530</v>
      </c>
      <c r="C123" s="191">
        <v>2</v>
      </c>
      <c r="D123" s="191">
        <v>3</v>
      </c>
      <c r="E123" s="191">
        <v>2</v>
      </c>
      <c r="F123" s="191">
        <v>3</v>
      </c>
      <c r="G123" s="190"/>
      <c r="H123" s="191">
        <v>2</v>
      </c>
      <c r="I123" s="191">
        <v>3</v>
      </c>
      <c r="J123" s="191">
        <v>3</v>
      </c>
      <c r="K123" s="191">
        <v>3</v>
      </c>
      <c r="L123" s="191">
        <v>2</v>
      </c>
      <c r="M123" s="191">
        <v>2</v>
      </c>
      <c r="N123" s="191">
        <v>9</v>
      </c>
      <c r="O123" s="191">
        <v>0</v>
      </c>
      <c r="P123" s="191"/>
      <c r="Q123" s="191"/>
      <c r="R123" s="192">
        <v>1</v>
      </c>
      <c r="S123" s="138"/>
      <c r="T123" s="138"/>
      <c r="U123" s="138"/>
      <c r="V123" s="133" t="s">
        <v>207</v>
      </c>
      <c r="W123" s="34" t="str">
        <f t="shared" si="14"/>
        <v>松江工業B</v>
      </c>
      <c r="X123" s="33">
        <v>8</v>
      </c>
      <c r="Y123" s="129">
        <f>R123</f>
        <v>1</v>
      </c>
    </row>
    <row r="124" spans="1:25" ht="16.899999999999999" customHeight="1">
      <c r="A124" s="188">
        <v>6</v>
      </c>
      <c r="B124" s="189" t="s">
        <v>549</v>
      </c>
      <c r="C124" s="191">
        <v>1</v>
      </c>
      <c r="D124" s="191">
        <v>3</v>
      </c>
      <c r="E124" s="191">
        <v>3</v>
      </c>
      <c r="F124" s="191">
        <v>2</v>
      </c>
      <c r="G124" s="191">
        <v>1</v>
      </c>
      <c r="H124" s="190"/>
      <c r="I124" s="191">
        <v>2</v>
      </c>
      <c r="J124" s="191">
        <v>3</v>
      </c>
      <c r="K124" s="191" t="s">
        <v>927</v>
      </c>
      <c r="L124" s="191">
        <v>3</v>
      </c>
      <c r="M124" s="191">
        <v>2</v>
      </c>
      <c r="N124" s="191">
        <v>7</v>
      </c>
      <c r="O124" s="191">
        <v>2</v>
      </c>
      <c r="P124" s="191"/>
      <c r="Q124" s="191"/>
      <c r="R124" s="192">
        <v>10</v>
      </c>
      <c r="S124" s="138"/>
      <c r="T124" s="138"/>
      <c r="U124" s="138"/>
      <c r="V124" s="133" t="s">
        <v>191</v>
      </c>
      <c r="W124" s="34" t="str">
        <f t="shared" si="14"/>
        <v>神戸国際B</v>
      </c>
      <c r="X124" s="33">
        <v>8</v>
      </c>
      <c r="Y124" s="129">
        <f t="shared" si="15"/>
        <v>10</v>
      </c>
    </row>
    <row r="125" spans="1:25" ht="16.899999999999999" customHeight="1">
      <c r="A125" s="188">
        <v>7</v>
      </c>
      <c r="B125" s="189" t="s">
        <v>550</v>
      </c>
      <c r="C125" s="191">
        <v>2</v>
      </c>
      <c r="D125" s="191">
        <v>3</v>
      </c>
      <c r="E125" s="191">
        <v>3</v>
      </c>
      <c r="F125" s="191">
        <v>0</v>
      </c>
      <c r="G125" s="191">
        <v>0</v>
      </c>
      <c r="H125" s="191">
        <v>1</v>
      </c>
      <c r="I125" s="190"/>
      <c r="J125" s="191">
        <v>1</v>
      </c>
      <c r="K125" s="191">
        <v>0</v>
      </c>
      <c r="L125" s="191">
        <v>1</v>
      </c>
      <c r="M125" s="191">
        <v>0</v>
      </c>
      <c r="N125" s="191">
        <v>3</v>
      </c>
      <c r="O125" s="191">
        <v>6</v>
      </c>
      <c r="P125" s="191"/>
      <c r="Q125" s="191"/>
      <c r="R125" s="192">
        <v>6</v>
      </c>
      <c r="S125" s="138"/>
      <c r="T125" s="138"/>
      <c r="U125" s="138"/>
      <c r="V125" s="133" t="s">
        <v>202</v>
      </c>
      <c r="W125" s="34" t="str">
        <f t="shared" si="14"/>
        <v>岩瀬日大B</v>
      </c>
      <c r="X125" s="33">
        <v>8</v>
      </c>
      <c r="Y125" s="129">
        <f t="shared" si="15"/>
        <v>6</v>
      </c>
    </row>
    <row r="126" spans="1:25" ht="16.899999999999999" customHeight="1">
      <c r="A126" s="188">
        <v>8</v>
      </c>
      <c r="B126" s="189" t="s">
        <v>569</v>
      </c>
      <c r="C126" s="191">
        <v>2</v>
      </c>
      <c r="D126" s="191">
        <v>2</v>
      </c>
      <c r="E126" s="191">
        <v>3</v>
      </c>
      <c r="F126" s="191">
        <v>2</v>
      </c>
      <c r="G126" s="191">
        <v>0</v>
      </c>
      <c r="H126" s="191">
        <v>0</v>
      </c>
      <c r="I126" s="191">
        <v>2</v>
      </c>
      <c r="J126" s="190"/>
      <c r="K126" s="191">
        <v>1</v>
      </c>
      <c r="L126" s="191">
        <v>0</v>
      </c>
      <c r="M126" s="191">
        <v>1</v>
      </c>
      <c r="N126" s="191">
        <v>5</v>
      </c>
      <c r="O126" s="191">
        <v>4</v>
      </c>
      <c r="P126" s="191"/>
      <c r="Q126" s="191"/>
      <c r="R126" s="192">
        <v>4</v>
      </c>
      <c r="S126" s="138"/>
      <c r="T126" s="138"/>
      <c r="U126" s="138"/>
      <c r="V126" s="133" t="s">
        <v>215</v>
      </c>
      <c r="W126" s="34" t="str">
        <f t="shared" si="14"/>
        <v>南丹B</v>
      </c>
      <c r="X126" s="33">
        <v>8</v>
      </c>
      <c r="Y126" s="129">
        <f t="shared" si="15"/>
        <v>4</v>
      </c>
    </row>
    <row r="127" spans="1:25" ht="16.899999999999999" customHeight="1">
      <c r="A127" s="188">
        <v>9</v>
      </c>
      <c r="B127" s="189" t="s">
        <v>559</v>
      </c>
      <c r="C127" s="191">
        <v>2</v>
      </c>
      <c r="D127" s="191">
        <v>3</v>
      </c>
      <c r="E127" s="191">
        <v>3</v>
      </c>
      <c r="F127" s="191" t="s">
        <v>927</v>
      </c>
      <c r="G127" s="191">
        <v>0</v>
      </c>
      <c r="H127" s="191" t="s">
        <v>927</v>
      </c>
      <c r="I127" s="191">
        <v>3</v>
      </c>
      <c r="J127" s="191">
        <v>2</v>
      </c>
      <c r="K127" s="190"/>
      <c r="L127" s="191">
        <v>1</v>
      </c>
      <c r="M127" s="191">
        <v>0</v>
      </c>
      <c r="N127" s="191"/>
      <c r="O127" s="191"/>
      <c r="P127" s="191"/>
      <c r="Q127" s="191"/>
      <c r="R127" s="192">
        <v>11</v>
      </c>
      <c r="S127" s="138"/>
      <c r="T127" s="138"/>
      <c r="U127" s="138"/>
      <c r="V127" s="133" t="s">
        <v>221</v>
      </c>
      <c r="W127" s="34" t="str">
        <f t="shared" si="14"/>
        <v>北海道科学C</v>
      </c>
      <c r="X127" s="33">
        <v>8</v>
      </c>
      <c r="Y127" s="129">
        <f t="shared" si="15"/>
        <v>11</v>
      </c>
    </row>
    <row r="128" spans="1:25" ht="16.899999999999999" customHeight="1">
      <c r="A128" s="188">
        <v>10</v>
      </c>
      <c r="B128" s="205" t="s">
        <v>572</v>
      </c>
      <c r="C128" s="191">
        <v>3</v>
      </c>
      <c r="D128" s="191">
        <v>3</v>
      </c>
      <c r="E128" s="191">
        <v>3</v>
      </c>
      <c r="F128" s="191">
        <v>3</v>
      </c>
      <c r="G128" s="191">
        <v>1</v>
      </c>
      <c r="H128" s="191">
        <v>0</v>
      </c>
      <c r="I128" s="191">
        <v>2</v>
      </c>
      <c r="J128" s="191">
        <v>3</v>
      </c>
      <c r="K128" s="191">
        <v>2</v>
      </c>
      <c r="L128" s="190"/>
      <c r="M128" s="191">
        <v>0</v>
      </c>
      <c r="N128" s="191">
        <v>6</v>
      </c>
      <c r="O128" s="191">
        <v>3</v>
      </c>
      <c r="P128" s="191"/>
      <c r="Q128" s="191"/>
      <c r="R128" s="192">
        <v>3</v>
      </c>
      <c r="S128" s="138"/>
      <c r="T128" s="138"/>
      <c r="U128" s="138"/>
      <c r="V128" s="133" t="s">
        <v>213</v>
      </c>
      <c r="W128" s="34" t="str">
        <f t="shared" si="14"/>
        <v>東福岡C</v>
      </c>
      <c r="X128" s="33">
        <v>8</v>
      </c>
      <c r="Y128" s="129">
        <f t="shared" si="15"/>
        <v>3</v>
      </c>
    </row>
    <row r="129" spans="1:25" ht="16.899999999999999" customHeight="1">
      <c r="A129" s="194">
        <v>11</v>
      </c>
      <c r="B129" s="206" t="s">
        <v>746</v>
      </c>
      <c r="C129" s="196">
        <v>3</v>
      </c>
      <c r="D129" s="196">
        <v>3</v>
      </c>
      <c r="E129" s="196">
        <v>3</v>
      </c>
      <c r="F129" s="196">
        <v>3</v>
      </c>
      <c r="G129" s="196">
        <v>1</v>
      </c>
      <c r="H129" s="196">
        <v>1</v>
      </c>
      <c r="I129" s="196">
        <v>3</v>
      </c>
      <c r="J129" s="196">
        <v>2</v>
      </c>
      <c r="K129" s="196">
        <v>3</v>
      </c>
      <c r="L129" s="196">
        <v>3</v>
      </c>
      <c r="M129" s="197"/>
      <c r="N129" s="196">
        <v>7</v>
      </c>
      <c r="O129" s="196">
        <v>2</v>
      </c>
      <c r="P129" s="196"/>
      <c r="Q129" s="196"/>
      <c r="R129" s="198">
        <v>2</v>
      </c>
      <c r="S129" s="138"/>
      <c r="T129" s="138"/>
      <c r="U129" s="138"/>
      <c r="V129" s="133" t="s">
        <v>847</v>
      </c>
      <c r="W129" s="34" t="str">
        <f t="shared" si="14"/>
        <v>尽誠学園E</v>
      </c>
      <c r="X129" s="33">
        <v>8</v>
      </c>
      <c r="Y129" s="129">
        <f t="shared" si="15"/>
        <v>2</v>
      </c>
    </row>
    <row r="130" spans="1:25" ht="18.75">
      <c r="A130" s="125"/>
      <c r="B130" s="248"/>
      <c r="C130" s="248"/>
      <c r="D130" s="248"/>
      <c r="E130" s="248"/>
      <c r="F130" s="248"/>
      <c r="G130" s="248"/>
      <c r="H130" s="248"/>
      <c r="I130" s="248"/>
      <c r="J130" s="137"/>
      <c r="K130" s="125"/>
      <c r="L130" s="138"/>
      <c r="M130" s="125"/>
      <c r="N130" s="125"/>
      <c r="O130" s="125"/>
      <c r="P130" s="125"/>
      <c r="Q130" s="138"/>
      <c r="R130" s="125"/>
      <c r="S130" s="125"/>
      <c r="T130" s="125"/>
      <c r="U130" s="125"/>
      <c r="V130" s="130"/>
      <c r="W130" s="240"/>
      <c r="X130" s="36"/>
      <c r="Y130" s="132"/>
    </row>
    <row r="131" spans="1:25" ht="18.75">
      <c r="A131" s="125"/>
      <c r="B131" s="137"/>
      <c r="C131" s="137"/>
      <c r="D131" s="137"/>
      <c r="E131" s="137"/>
      <c r="F131" s="137"/>
      <c r="G131" s="137"/>
      <c r="H131" s="137"/>
      <c r="I131" s="137"/>
      <c r="J131" s="137"/>
      <c r="K131" s="125"/>
      <c r="L131" s="138"/>
      <c r="M131" s="125"/>
      <c r="N131" s="125"/>
      <c r="O131" s="125"/>
      <c r="P131" s="125"/>
      <c r="Q131" s="138"/>
      <c r="R131" s="125"/>
      <c r="S131" s="125"/>
      <c r="T131" s="125"/>
      <c r="U131" s="125"/>
      <c r="V131" s="130"/>
      <c r="W131" s="240"/>
      <c r="X131" s="36"/>
      <c r="Y131" s="132"/>
    </row>
    <row r="132" spans="1:25" ht="31.5">
      <c r="A132" s="254" t="s">
        <v>747</v>
      </c>
      <c r="B132" s="255"/>
      <c r="C132" s="183">
        <v>1</v>
      </c>
      <c r="D132" s="183">
        <v>2</v>
      </c>
      <c r="E132" s="183">
        <v>3</v>
      </c>
      <c r="F132" s="183">
        <v>4</v>
      </c>
      <c r="G132" s="183">
        <v>5</v>
      </c>
      <c r="H132" s="183">
        <v>6</v>
      </c>
      <c r="I132" s="183">
        <v>7</v>
      </c>
      <c r="J132" s="183">
        <v>8</v>
      </c>
      <c r="K132" s="183">
        <v>9</v>
      </c>
      <c r="L132" s="184">
        <v>10</v>
      </c>
      <c r="M132" s="184">
        <v>11</v>
      </c>
      <c r="N132" s="200" t="s">
        <v>110</v>
      </c>
      <c r="O132" s="200" t="s">
        <v>111</v>
      </c>
      <c r="P132" s="200" t="s">
        <v>112</v>
      </c>
      <c r="Q132" s="200" t="s">
        <v>113</v>
      </c>
      <c r="R132" s="201" t="s">
        <v>115</v>
      </c>
      <c r="S132" s="126"/>
      <c r="T132" s="126"/>
      <c r="U132" s="126"/>
      <c r="V132" s="130"/>
      <c r="W132" s="240"/>
      <c r="X132" s="36"/>
      <c r="Y132" s="132"/>
    </row>
    <row r="133" spans="1:25" ht="16.899999999999999" customHeight="1">
      <c r="A133" s="188">
        <v>1</v>
      </c>
      <c r="B133" s="189" t="s">
        <v>748</v>
      </c>
      <c r="C133" s="190"/>
      <c r="D133" s="191">
        <v>3</v>
      </c>
      <c r="E133" s="191">
        <v>3</v>
      </c>
      <c r="F133" s="191">
        <v>4</v>
      </c>
      <c r="G133" s="191">
        <v>2</v>
      </c>
      <c r="H133" s="191">
        <v>3</v>
      </c>
      <c r="I133" s="191">
        <v>1</v>
      </c>
      <c r="J133" s="191">
        <v>2</v>
      </c>
      <c r="K133" s="191">
        <v>3</v>
      </c>
      <c r="L133" s="191">
        <v>3</v>
      </c>
      <c r="M133" s="191">
        <v>0</v>
      </c>
      <c r="N133" s="191">
        <v>8</v>
      </c>
      <c r="O133" s="191">
        <v>2</v>
      </c>
      <c r="P133" s="191"/>
      <c r="Q133" s="191"/>
      <c r="R133" s="192">
        <v>3</v>
      </c>
      <c r="S133" s="138"/>
      <c r="T133" s="138"/>
      <c r="U133" s="138"/>
      <c r="V133" s="133" t="s">
        <v>35</v>
      </c>
      <c r="W133" s="34" t="str">
        <f>B133</f>
        <v>愛産大三河A</v>
      </c>
      <c r="X133" s="33">
        <v>9</v>
      </c>
      <c r="Y133" s="129">
        <f>R133</f>
        <v>3</v>
      </c>
    </row>
    <row r="134" spans="1:25" ht="16.899999999999999" customHeight="1">
      <c r="A134" s="188">
        <v>2</v>
      </c>
      <c r="B134" s="189" t="s">
        <v>749</v>
      </c>
      <c r="C134" s="191">
        <v>1</v>
      </c>
      <c r="D134" s="190"/>
      <c r="E134" s="191">
        <v>2</v>
      </c>
      <c r="F134" s="191">
        <v>0</v>
      </c>
      <c r="G134" s="191">
        <v>2</v>
      </c>
      <c r="H134" s="191">
        <v>3</v>
      </c>
      <c r="I134" s="191">
        <v>0</v>
      </c>
      <c r="J134" s="191">
        <v>2</v>
      </c>
      <c r="K134" s="191">
        <v>0</v>
      </c>
      <c r="L134" s="191">
        <v>1</v>
      </c>
      <c r="M134" s="191">
        <v>0</v>
      </c>
      <c r="N134" s="191">
        <v>4</v>
      </c>
      <c r="O134" s="191">
        <v>6</v>
      </c>
      <c r="P134" s="191"/>
      <c r="Q134" s="191"/>
      <c r="R134" s="192">
        <v>8</v>
      </c>
      <c r="S134" s="138"/>
      <c r="T134" s="138"/>
      <c r="U134" s="138"/>
      <c r="V134" s="133" t="s">
        <v>227</v>
      </c>
      <c r="W134" s="34" t="str">
        <f t="shared" ref="W134:W143" si="16">B134</f>
        <v>太子A</v>
      </c>
      <c r="X134" s="33">
        <v>9</v>
      </c>
      <c r="Y134" s="129">
        <f t="shared" ref="Y134:Y143" si="17">R134</f>
        <v>8</v>
      </c>
    </row>
    <row r="135" spans="1:25" ht="16.899999999999999" customHeight="1">
      <c r="A135" s="188">
        <v>3</v>
      </c>
      <c r="B135" s="189" t="s">
        <v>750</v>
      </c>
      <c r="C135" s="191">
        <v>0</v>
      </c>
      <c r="D135" s="191">
        <v>1</v>
      </c>
      <c r="E135" s="190"/>
      <c r="F135" s="191">
        <v>0</v>
      </c>
      <c r="G135" s="191">
        <v>1</v>
      </c>
      <c r="H135" s="191">
        <v>1</v>
      </c>
      <c r="I135" s="191">
        <v>0</v>
      </c>
      <c r="J135" s="191">
        <v>0</v>
      </c>
      <c r="K135" s="191">
        <v>0</v>
      </c>
      <c r="L135" s="191">
        <v>0</v>
      </c>
      <c r="M135" s="191">
        <v>0</v>
      </c>
      <c r="N135" s="191">
        <v>0</v>
      </c>
      <c r="O135" s="191">
        <v>10</v>
      </c>
      <c r="P135" s="191"/>
      <c r="Q135" s="191"/>
      <c r="R135" s="192">
        <v>11</v>
      </c>
      <c r="S135" s="138"/>
      <c r="T135" s="138"/>
      <c r="U135" s="138"/>
      <c r="V135" s="133" t="s">
        <v>228</v>
      </c>
      <c r="W135" s="34" t="str">
        <f t="shared" si="16"/>
        <v>一条A</v>
      </c>
      <c r="X135" s="33">
        <v>9</v>
      </c>
      <c r="Y135" s="129">
        <f t="shared" si="17"/>
        <v>11</v>
      </c>
    </row>
    <row r="136" spans="1:25" ht="16.899999999999999" customHeight="1">
      <c r="A136" s="188">
        <v>4</v>
      </c>
      <c r="B136" s="189" t="s">
        <v>541</v>
      </c>
      <c r="C136" s="191">
        <v>0</v>
      </c>
      <c r="D136" s="191">
        <v>3</v>
      </c>
      <c r="E136" s="191">
        <v>3</v>
      </c>
      <c r="F136" s="190"/>
      <c r="G136" s="191">
        <v>2</v>
      </c>
      <c r="H136" s="191">
        <v>2</v>
      </c>
      <c r="I136" s="191">
        <v>1</v>
      </c>
      <c r="J136" s="191">
        <v>0</v>
      </c>
      <c r="K136" s="191">
        <v>0</v>
      </c>
      <c r="L136" s="191">
        <v>1</v>
      </c>
      <c r="M136" s="191">
        <v>0</v>
      </c>
      <c r="N136" s="191">
        <v>4</v>
      </c>
      <c r="O136" s="191">
        <v>6</v>
      </c>
      <c r="P136" s="191"/>
      <c r="Q136" s="191"/>
      <c r="R136" s="192">
        <v>7</v>
      </c>
      <c r="S136" s="138"/>
      <c r="T136" s="138"/>
      <c r="U136" s="138"/>
      <c r="V136" s="133" t="s">
        <v>229</v>
      </c>
      <c r="W136" s="34" t="str">
        <f t="shared" si="16"/>
        <v>堺西A</v>
      </c>
      <c r="X136" s="33">
        <v>9</v>
      </c>
      <c r="Y136" s="129">
        <f t="shared" si="17"/>
        <v>7</v>
      </c>
    </row>
    <row r="137" spans="1:25" ht="16.899999999999999" customHeight="1">
      <c r="A137" s="188">
        <v>5</v>
      </c>
      <c r="B137" s="189" t="s">
        <v>751</v>
      </c>
      <c r="C137" s="191">
        <v>1</v>
      </c>
      <c r="D137" s="191">
        <v>1</v>
      </c>
      <c r="E137" s="191">
        <v>2</v>
      </c>
      <c r="F137" s="191">
        <v>1</v>
      </c>
      <c r="G137" s="190"/>
      <c r="H137" s="191">
        <v>3</v>
      </c>
      <c r="I137" s="191">
        <v>0</v>
      </c>
      <c r="J137" s="191">
        <v>1</v>
      </c>
      <c r="K137" s="191">
        <v>1</v>
      </c>
      <c r="L137" s="191">
        <v>1</v>
      </c>
      <c r="M137" s="191">
        <v>0</v>
      </c>
      <c r="N137" s="191">
        <v>2</v>
      </c>
      <c r="O137" s="191">
        <v>8</v>
      </c>
      <c r="P137" s="191"/>
      <c r="Q137" s="191"/>
      <c r="R137" s="192">
        <v>9</v>
      </c>
      <c r="S137" s="138"/>
      <c r="T137" s="138"/>
      <c r="U137" s="138"/>
      <c r="V137" s="133" t="s">
        <v>230</v>
      </c>
      <c r="W137" s="34" t="str">
        <f t="shared" si="16"/>
        <v>法隆寺国際A</v>
      </c>
      <c r="X137" s="33">
        <v>9</v>
      </c>
      <c r="Y137" s="129">
        <f t="shared" si="17"/>
        <v>9</v>
      </c>
    </row>
    <row r="138" spans="1:25" ht="16.899999999999999" customHeight="1">
      <c r="A138" s="188">
        <v>6</v>
      </c>
      <c r="B138" s="189" t="s">
        <v>752</v>
      </c>
      <c r="C138" s="191">
        <v>0</v>
      </c>
      <c r="D138" s="191">
        <v>0</v>
      </c>
      <c r="E138" s="191">
        <v>2</v>
      </c>
      <c r="F138" s="191">
        <v>1</v>
      </c>
      <c r="G138" s="191">
        <v>0</v>
      </c>
      <c r="H138" s="190"/>
      <c r="I138" s="191">
        <v>0</v>
      </c>
      <c r="J138" s="191">
        <v>1</v>
      </c>
      <c r="K138" s="191">
        <v>0</v>
      </c>
      <c r="L138" s="191">
        <v>0</v>
      </c>
      <c r="M138" s="191">
        <v>0</v>
      </c>
      <c r="N138" s="191">
        <v>1</v>
      </c>
      <c r="O138" s="191">
        <v>10</v>
      </c>
      <c r="P138" s="191"/>
      <c r="Q138" s="191"/>
      <c r="R138" s="192">
        <v>10</v>
      </c>
      <c r="S138" s="138"/>
      <c r="T138" s="138"/>
      <c r="U138" s="138"/>
      <c r="V138" s="133" t="s">
        <v>231</v>
      </c>
      <c r="W138" s="34" t="str">
        <f t="shared" si="16"/>
        <v>莵道A</v>
      </c>
      <c r="X138" s="33">
        <v>9</v>
      </c>
      <c r="Y138" s="129">
        <f t="shared" si="17"/>
        <v>10</v>
      </c>
    </row>
    <row r="139" spans="1:25" ht="16.899999999999999" customHeight="1">
      <c r="A139" s="188">
        <v>7</v>
      </c>
      <c r="B139" s="189" t="s">
        <v>753</v>
      </c>
      <c r="C139" s="191">
        <v>2</v>
      </c>
      <c r="D139" s="191">
        <v>3</v>
      </c>
      <c r="E139" s="191">
        <v>3</v>
      </c>
      <c r="F139" s="191">
        <v>2</v>
      </c>
      <c r="G139" s="191">
        <v>3</v>
      </c>
      <c r="H139" s="191">
        <v>3</v>
      </c>
      <c r="I139" s="190"/>
      <c r="J139" s="191">
        <v>2</v>
      </c>
      <c r="K139" s="191">
        <v>3</v>
      </c>
      <c r="L139" s="191">
        <v>3</v>
      </c>
      <c r="M139" s="191">
        <v>0</v>
      </c>
      <c r="N139" s="191">
        <v>9</v>
      </c>
      <c r="O139" s="191">
        <v>1</v>
      </c>
      <c r="P139" s="191"/>
      <c r="Q139" s="191"/>
      <c r="R139" s="192">
        <v>2</v>
      </c>
      <c r="S139" s="138"/>
      <c r="T139" s="138"/>
      <c r="U139" s="138"/>
      <c r="V139" s="133" t="s">
        <v>232</v>
      </c>
      <c r="W139" s="34" t="str">
        <f t="shared" si="16"/>
        <v>北越B</v>
      </c>
      <c r="X139" s="33">
        <v>9</v>
      </c>
      <c r="Y139" s="129">
        <f t="shared" si="17"/>
        <v>2</v>
      </c>
    </row>
    <row r="140" spans="1:25" ht="16.899999999999999" customHeight="1">
      <c r="A140" s="188">
        <v>8</v>
      </c>
      <c r="B140" s="189" t="s">
        <v>754</v>
      </c>
      <c r="C140" s="191">
        <v>1</v>
      </c>
      <c r="D140" s="191">
        <v>1</v>
      </c>
      <c r="E140" s="191">
        <v>3</v>
      </c>
      <c r="F140" s="191">
        <v>3</v>
      </c>
      <c r="G140" s="191">
        <v>2</v>
      </c>
      <c r="H140" s="191">
        <v>2</v>
      </c>
      <c r="I140" s="191">
        <v>1</v>
      </c>
      <c r="J140" s="190"/>
      <c r="K140" s="191">
        <v>0</v>
      </c>
      <c r="L140" s="191">
        <v>2</v>
      </c>
      <c r="M140" s="191">
        <v>0</v>
      </c>
      <c r="N140" s="191">
        <v>5</v>
      </c>
      <c r="O140" s="191">
        <v>5</v>
      </c>
      <c r="P140" s="191"/>
      <c r="Q140" s="191"/>
      <c r="R140" s="192">
        <v>6</v>
      </c>
      <c r="S140" s="138"/>
      <c r="T140" s="138"/>
      <c r="U140" s="138"/>
      <c r="V140" s="133" t="s">
        <v>233</v>
      </c>
      <c r="W140" s="34" t="str">
        <f t="shared" si="16"/>
        <v>黒沢尻工業B</v>
      </c>
      <c r="X140" s="33">
        <v>9</v>
      </c>
      <c r="Y140" s="129">
        <f t="shared" si="17"/>
        <v>6</v>
      </c>
    </row>
    <row r="141" spans="1:25" ht="16.899999999999999" customHeight="1">
      <c r="A141" s="188">
        <v>9</v>
      </c>
      <c r="B141" s="189" t="s">
        <v>568</v>
      </c>
      <c r="C141" s="191">
        <v>0</v>
      </c>
      <c r="D141" s="191">
        <v>3</v>
      </c>
      <c r="E141" s="191">
        <v>3</v>
      </c>
      <c r="F141" s="191">
        <v>3</v>
      </c>
      <c r="G141" s="191">
        <v>2</v>
      </c>
      <c r="H141" s="191">
        <v>3</v>
      </c>
      <c r="I141" s="191">
        <v>0</v>
      </c>
      <c r="J141" s="191">
        <v>3</v>
      </c>
      <c r="K141" s="190"/>
      <c r="L141" s="191">
        <v>0</v>
      </c>
      <c r="M141" s="191">
        <v>0</v>
      </c>
      <c r="N141" s="191">
        <v>6</v>
      </c>
      <c r="O141" s="191">
        <v>4</v>
      </c>
      <c r="P141" s="191"/>
      <c r="Q141" s="191"/>
      <c r="R141" s="192">
        <v>5</v>
      </c>
      <c r="S141" s="138"/>
      <c r="T141" s="138"/>
      <c r="U141" s="138"/>
      <c r="V141" s="133" t="s">
        <v>234</v>
      </c>
      <c r="W141" s="34" t="str">
        <f t="shared" si="16"/>
        <v>高松中央B</v>
      </c>
      <c r="X141" s="33">
        <v>9</v>
      </c>
      <c r="Y141" s="129">
        <f t="shared" si="17"/>
        <v>5</v>
      </c>
    </row>
    <row r="142" spans="1:25" ht="16.899999999999999" customHeight="1">
      <c r="A142" s="188">
        <v>10</v>
      </c>
      <c r="B142" s="189" t="s">
        <v>573</v>
      </c>
      <c r="C142" s="191">
        <v>0</v>
      </c>
      <c r="D142" s="191">
        <v>2</v>
      </c>
      <c r="E142" s="191">
        <v>3</v>
      </c>
      <c r="F142" s="191">
        <v>2</v>
      </c>
      <c r="G142" s="191">
        <v>2</v>
      </c>
      <c r="H142" s="191">
        <v>3</v>
      </c>
      <c r="I142" s="191">
        <v>0</v>
      </c>
      <c r="J142" s="191">
        <v>1</v>
      </c>
      <c r="K142" s="191">
        <v>3</v>
      </c>
      <c r="L142" s="190"/>
      <c r="M142" s="191">
        <v>0</v>
      </c>
      <c r="N142" s="191">
        <v>6</v>
      </c>
      <c r="O142" s="191">
        <v>4</v>
      </c>
      <c r="P142" s="191"/>
      <c r="Q142" s="191"/>
      <c r="R142" s="192">
        <v>4</v>
      </c>
      <c r="S142" s="138"/>
      <c r="T142" s="138"/>
      <c r="U142" s="138"/>
      <c r="V142" s="133" t="s">
        <v>235</v>
      </c>
      <c r="W142" s="34" t="str">
        <f t="shared" si="16"/>
        <v>岩瀬日大C</v>
      </c>
      <c r="X142" s="33">
        <v>9</v>
      </c>
      <c r="Y142" s="129">
        <f>R142</f>
        <v>4</v>
      </c>
    </row>
    <row r="143" spans="1:25" ht="16.899999999999999" customHeight="1">
      <c r="A143" s="194">
        <v>11</v>
      </c>
      <c r="B143" s="195" t="s">
        <v>543</v>
      </c>
      <c r="C143" s="196">
        <v>3</v>
      </c>
      <c r="D143" s="196">
        <v>3</v>
      </c>
      <c r="E143" s="196">
        <v>3</v>
      </c>
      <c r="F143" s="196">
        <v>3</v>
      </c>
      <c r="G143" s="196">
        <v>3</v>
      </c>
      <c r="H143" s="196">
        <v>3</v>
      </c>
      <c r="I143" s="196">
        <v>3</v>
      </c>
      <c r="J143" s="196">
        <v>3</v>
      </c>
      <c r="K143" s="196">
        <v>3</v>
      </c>
      <c r="L143" s="196">
        <v>3</v>
      </c>
      <c r="M143" s="197"/>
      <c r="N143" s="196">
        <v>10</v>
      </c>
      <c r="O143" s="196">
        <v>0</v>
      </c>
      <c r="P143" s="196"/>
      <c r="Q143" s="196"/>
      <c r="R143" s="198">
        <v>1</v>
      </c>
      <c r="S143" s="138"/>
      <c r="T143" s="138"/>
      <c r="U143" s="138"/>
      <c r="V143" s="133" t="s">
        <v>456</v>
      </c>
      <c r="W143" s="34" t="str">
        <f t="shared" si="16"/>
        <v>明徳義塾C</v>
      </c>
      <c r="X143" s="33">
        <v>9</v>
      </c>
      <c r="Y143" s="129">
        <f t="shared" si="17"/>
        <v>1</v>
      </c>
    </row>
    <row r="144" spans="1:25" ht="9.6" customHeight="1">
      <c r="A144" s="125"/>
      <c r="B144" s="137"/>
      <c r="C144" s="137"/>
      <c r="D144" s="137"/>
      <c r="E144" s="137"/>
      <c r="F144" s="137"/>
      <c r="G144" s="137"/>
      <c r="H144" s="137"/>
      <c r="I144" s="137"/>
      <c r="J144" s="137"/>
      <c r="K144" s="125"/>
      <c r="L144" s="138"/>
      <c r="M144" s="125"/>
      <c r="N144" s="125"/>
      <c r="O144" s="125"/>
      <c r="P144" s="125"/>
      <c r="Q144" s="138"/>
      <c r="R144" s="125"/>
      <c r="S144" s="125"/>
      <c r="T144" s="125"/>
      <c r="U144" s="125"/>
      <c r="V144" s="134"/>
      <c r="W144" s="38"/>
      <c r="X144" s="38"/>
      <c r="Y144" s="135"/>
    </row>
    <row r="145" spans="1:25" ht="16.899999999999999" customHeight="1">
      <c r="A145" s="125" t="s">
        <v>364</v>
      </c>
      <c r="B145" s="253" t="s">
        <v>396</v>
      </c>
      <c r="C145" s="253"/>
      <c r="D145" s="253"/>
      <c r="E145" s="125"/>
      <c r="F145" s="125"/>
      <c r="G145" s="138"/>
      <c r="H145" s="125"/>
      <c r="I145" s="125"/>
      <c r="J145" s="125"/>
      <c r="K145" s="125"/>
      <c r="L145" s="138"/>
      <c r="M145" s="125"/>
      <c r="N145" s="125"/>
      <c r="O145" s="125"/>
      <c r="P145" s="125"/>
      <c r="Q145" s="138"/>
      <c r="R145" s="125"/>
      <c r="S145" s="125"/>
      <c r="T145" s="125"/>
      <c r="U145" s="125"/>
      <c r="V145" s="134"/>
      <c r="W145" s="38"/>
      <c r="X145" s="38"/>
      <c r="Y145" s="135"/>
    </row>
    <row r="146" spans="1:25" ht="16.899999999999999" customHeight="1">
      <c r="A146" s="125" t="s">
        <v>365</v>
      </c>
      <c r="B146" s="125"/>
      <c r="C146" s="248" t="s">
        <v>397</v>
      </c>
      <c r="D146" s="248"/>
      <c r="E146" s="248"/>
      <c r="F146" s="248"/>
      <c r="G146" s="138" t="s">
        <v>366</v>
      </c>
      <c r="H146" s="248" t="s">
        <v>398</v>
      </c>
      <c r="I146" s="248"/>
      <c r="J146" s="248"/>
      <c r="K146" s="248"/>
      <c r="L146" s="138" t="s">
        <v>366</v>
      </c>
      <c r="M146" s="248" t="s">
        <v>399</v>
      </c>
      <c r="N146" s="248"/>
      <c r="O146" s="248"/>
      <c r="P146" s="248"/>
      <c r="Q146" s="138" t="s">
        <v>366</v>
      </c>
      <c r="R146" s="248" t="s">
        <v>400</v>
      </c>
      <c r="S146" s="248"/>
      <c r="T146" s="248"/>
      <c r="U146" s="137"/>
      <c r="V146" s="134"/>
      <c r="W146" s="38"/>
      <c r="X146" s="38"/>
      <c r="Y146" s="135"/>
    </row>
    <row r="147" spans="1:25" ht="16.899999999999999" customHeight="1">
      <c r="A147" s="125" t="s">
        <v>367</v>
      </c>
      <c r="B147" s="125"/>
      <c r="C147" s="248" t="s">
        <v>377</v>
      </c>
      <c r="D147" s="248"/>
      <c r="E147" s="248"/>
      <c r="F147" s="248"/>
      <c r="G147" s="138" t="s">
        <v>366</v>
      </c>
      <c r="H147" s="248" t="s">
        <v>380</v>
      </c>
      <c r="I147" s="248"/>
      <c r="J147" s="248"/>
      <c r="K147" s="248"/>
      <c r="L147" s="138" t="s">
        <v>366</v>
      </c>
      <c r="M147" s="248" t="s">
        <v>401</v>
      </c>
      <c r="N147" s="248"/>
      <c r="O147" s="248"/>
      <c r="P147" s="248"/>
      <c r="Q147" s="138" t="s">
        <v>366</v>
      </c>
      <c r="R147" s="248" t="s">
        <v>402</v>
      </c>
      <c r="S147" s="248"/>
      <c r="T147" s="248"/>
      <c r="U147" s="137"/>
      <c r="V147" s="134"/>
      <c r="W147" s="38"/>
      <c r="X147" s="38"/>
      <c r="Y147" s="135"/>
    </row>
    <row r="148" spans="1:25" ht="16.899999999999999" customHeight="1">
      <c r="A148" s="125"/>
      <c r="B148" s="125"/>
      <c r="C148" s="248" t="s">
        <v>403</v>
      </c>
      <c r="D148" s="248"/>
      <c r="E148" s="248"/>
      <c r="F148" s="248"/>
      <c r="G148" s="138" t="s">
        <v>366</v>
      </c>
      <c r="H148" s="260" t="s">
        <v>404</v>
      </c>
      <c r="I148" s="248"/>
      <c r="J148" s="248"/>
      <c r="K148" s="248"/>
      <c r="L148" s="138" t="s">
        <v>366</v>
      </c>
      <c r="M148" s="248" t="s">
        <v>405</v>
      </c>
      <c r="N148" s="248"/>
      <c r="O148" s="248"/>
      <c r="P148" s="248"/>
      <c r="Q148" s="138" t="s">
        <v>366</v>
      </c>
      <c r="R148" s="248" t="s">
        <v>406</v>
      </c>
      <c r="S148" s="248"/>
      <c r="T148" s="248"/>
      <c r="U148" s="137"/>
      <c r="V148" s="136"/>
      <c r="W148" s="38"/>
      <c r="X148" s="38"/>
      <c r="Y148" s="135"/>
    </row>
    <row r="149" spans="1:25" ht="16.899999999999999" customHeight="1">
      <c r="A149" s="125"/>
      <c r="B149" s="125"/>
      <c r="C149" s="248" t="s">
        <v>407</v>
      </c>
      <c r="D149" s="248"/>
      <c r="E149" s="248"/>
      <c r="F149" s="248"/>
      <c r="G149" s="138" t="s">
        <v>366</v>
      </c>
      <c r="H149" s="248" t="s">
        <v>408</v>
      </c>
      <c r="I149" s="248"/>
      <c r="J149" s="248"/>
      <c r="K149" s="248"/>
      <c r="L149" s="138" t="s">
        <v>366</v>
      </c>
      <c r="M149" s="248" t="s">
        <v>393</v>
      </c>
      <c r="N149" s="248"/>
      <c r="O149" s="248"/>
      <c r="P149" s="248"/>
      <c r="Q149" s="138" t="s">
        <v>366</v>
      </c>
      <c r="R149" s="248" t="s">
        <v>409</v>
      </c>
      <c r="S149" s="248"/>
      <c r="T149" s="248"/>
      <c r="U149" s="137"/>
      <c r="V149" s="136"/>
      <c r="W149" s="38"/>
      <c r="X149" s="38"/>
      <c r="Y149" s="135"/>
    </row>
    <row r="150" spans="1:25" ht="16.899999999999999" customHeight="1">
      <c r="A150" s="125"/>
      <c r="B150" s="125"/>
      <c r="C150" s="248" t="s">
        <v>410</v>
      </c>
      <c r="D150" s="248"/>
      <c r="E150" s="248"/>
      <c r="F150" s="248"/>
      <c r="G150" s="138" t="s">
        <v>366</v>
      </c>
      <c r="H150" s="248" t="s">
        <v>411</v>
      </c>
      <c r="I150" s="248"/>
      <c r="J150" s="248"/>
      <c r="K150" s="248"/>
      <c r="L150" s="138" t="s">
        <v>366</v>
      </c>
      <c r="M150" s="248" t="s">
        <v>412</v>
      </c>
      <c r="N150" s="248"/>
      <c r="O150" s="248"/>
      <c r="P150" s="248"/>
      <c r="Q150" s="138"/>
      <c r="R150" s="138"/>
      <c r="S150" s="138"/>
      <c r="T150" s="138"/>
      <c r="U150" s="138"/>
      <c r="V150" s="136"/>
      <c r="W150" s="38"/>
      <c r="X150" s="38"/>
      <c r="Y150" s="135"/>
    </row>
    <row r="151" spans="1:25" ht="16.899999999999999" customHeight="1">
      <c r="A151" s="125"/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36"/>
      <c r="W151" s="38"/>
      <c r="X151" s="38"/>
      <c r="Y151" s="135"/>
    </row>
    <row r="152" spans="1:25" ht="16.899999999999999" customHeight="1">
      <c r="A152" s="258" t="s">
        <v>427</v>
      </c>
      <c r="B152" s="258"/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37"/>
      <c r="V152" s="136"/>
      <c r="W152" s="38"/>
      <c r="X152" s="38"/>
      <c r="Y152" s="135"/>
    </row>
    <row r="153" spans="1:25" ht="30" customHeight="1">
      <c r="A153" s="254" t="s">
        <v>755</v>
      </c>
      <c r="B153" s="255"/>
      <c r="C153" s="183">
        <v>1</v>
      </c>
      <c r="D153" s="183">
        <v>2</v>
      </c>
      <c r="E153" s="183">
        <v>3</v>
      </c>
      <c r="F153" s="183">
        <v>4</v>
      </c>
      <c r="G153" s="183">
        <v>5</v>
      </c>
      <c r="H153" s="183">
        <v>6</v>
      </c>
      <c r="I153" s="183">
        <v>7</v>
      </c>
      <c r="J153" s="183">
        <v>8</v>
      </c>
      <c r="K153" s="183">
        <v>9</v>
      </c>
      <c r="L153" s="184">
        <v>10</v>
      </c>
      <c r="M153" s="184">
        <v>11</v>
      </c>
      <c r="N153" s="200" t="s">
        <v>110</v>
      </c>
      <c r="O153" s="200" t="s">
        <v>111</v>
      </c>
      <c r="P153" s="200" t="s">
        <v>112</v>
      </c>
      <c r="Q153" s="200" t="s">
        <v>113</v>
      </c>
      <c r="R153" s="201" t="s">
        <v>115</v>
      </c>
      <c r="S153" s="126"/>
      <c r="T153" s="126"/>
      <c r="U153" s="126"/>
      <c r="V153" s="134"/>
      <c r="W153" s="38"/>
      <c r="X153" s="38"/>
      <c r="Y153" s="135"/>
    </row>
    <row r="154" spans="1:25" ht="16.899999999999999" customHeight="1">
      <c r="A154" s="188">
        <v>1</v>
      </c>
      <c r="B154" s="189" t="s">
        <v>756</v>
      </c>
      <c r="C154" s="190"/>
      <c r="D154" s="191">
        <v>0</v>
      </c>
      <c r="E154" s="191">
        <v>3</v>
      </c>
      <c r="F154" s="191">
        <v>3</v>
      </c>
      <c r="G154" s="191">
        <v>3</v>
      </c>
      <c r="H154" s="191">
        <v>3</v>
      </c>
      <c r="I154" s="191">
        <v>1</v>
      </c>
      <c r="J154" s="191">
        <v>1</v>
      </c>
      <c r="K154" s="191">
        <v>0</v>
      </c>
      <c r="L154" s="191">
        <v>1</v>
      </c>
      <c r="M154" s="191">
        <v>1</v>
      </c>
      <c r="N154" s="191">
        <v>4</v>
      </c>
      <c r="O154" s="191">
        <v>6</v>
      </c>
      <c r="P154" s="191">
        <v>12</v>
      </c>
      <c r="Q154" s="191">
        <v>14</v>
      </c>
      <c r="R154" s="192">
        <v>7</v>
      </c>
      <c r="S154" s="138"/>
      <c r="T154" s="138"/>
      <c r="U154" s="138"/>
      <c r="V154" s="133" t="s">
        <v>79</v>
      </c>
      <c r="W154" s="34" t="str">
        <f>B154</f>
        <v>崇徳A</v>
      </c>
      <c r="X154" s="33">
        <v>10</v>
      </c>
      <c r="Y154" s="129">
        <f>R154</f>
        <v>7</v>
      </c>
    </row>
    <row r="155" spans="1:25" ht="16.899999999999999" customHeight="1">
      <c r="A155" s="188">
        <v>2</v>
      </c>
      <c r="B155" s="189" t="s">
        <v>513</v>
      </c>
      <c r="C155" s="191">
        <v>3</v>
      </c>
      <c r="D155" s="190"/>
      <c r="E155" s="191">
        <v>3</v>
      </c>
      <c r="F155" s="191">
        <v>3</v>
      </c>
      <c r="G155" s="191">
        <v>3</v>
      </c>
      <c r="H155" s="191">
        <v>3</v>
      </c>
      <c r="I155" s="191">
        <v>1</v>
      </c>
      <c r="J155" s="191">
        <v>1</v>
      </c>
      <c r="K155" s="191">
        <v>1</v>
      </c>
      <c r="L155" s="191">
        <v>2</v>
      </c>
      <c r="M155" s="191">
        <v>2</v>
      </c>
      <c r="N155" s="191">
        <v>7</v>
      </c>
      <c r="O155" s="191">
        <v>3</v>
      </c>
      <c r="P155" s="191">
        <v>19</v>
      </c>
      <c r="Q155" s="191">
        <v>8</v>
      </c>
      <c r="R155" s="192">
        <v>4</v>
      </c>
      <c r="S155" s="138"/>
      <c r="T155" s="138"/>
      <c r="U155" s="138"/>
      <c r="V155" s="133" t="s">
        <v>237</v>
      </c>
      <c r="W155" s="34" t="str">
        <f t="shared" ref="W155:W164" si="18">B155</f>
        <v>南丹A</v>
      </c>
      <c r="X155" s="33">
        <v>10</v>
      </c>
      <c r="Y155" s="129">
        <f t="shared" ref="Y155:Y163" si="19">R155</f>
        <v>4</v>
      </c>
    </row>
    <row r="156" spans="1:25" ht="16.899999999999999" customHeight="1">
      <c r="A156" s="188">
        <v>3</v>
      </c>
      <c r="B156" s="189" t="s">
        <v>757</v>
      </c>
      <c r="C156" s="191">
        <v>0</v>
      </c>
      <c r="D156" s="191">
        <v>0</v>
      </c>
      <c r="E156" s="190"/>
      <c r="F156" s="191">
        <v>1</v>
      </c>
      <c r="G156" s="191">
        <v>1</v>
      </c>
      <c r="H156" s="191">
        <v>1</v>
      </c>
      <c r="I156" s="191">
        <v>1</v>
      </c>
      <c r="J156" s="191">
        <v>0</v>
      </c>
      <c r="K156" s="191">
        <v>0</v>
      </c>
      <c r="L156" s="191">
        <v>1</v>
      </c>
      <c r="M156" s="191">
        <v>0</v>
      </c>
      <c r="N156" s="191">
        <v>0</v>
      </c>
      <c r="O156" s="191">
        <v>10</v>
      </c>
      <c r="P156" s="191">
        <v>5</v>
      </c>
      <c r="Q156" s="191">
        <v>25</v>
      </c>
      <c r="R156" s="192">
        <v>11</v>
      </c>
      <c r="S156" s="138"/>
      <c r="T156" s="138"/>
      <c r="U156" s="138"/>
      <c r="V156" s="133" t="s">
        <v>238</v>
      </c>
      <c r="W156" s="34" t="str">
        <f t="shared" si="18"/>
        <v>関西大倉A</v>
      </c>
      <c r="X156" s="33">
        <v>10</v>
      </c>
      <c r="Y156" s="129">
        <f t="shared" si="19"/>
        <v>11</v>
      </c>
    </row>
    <row r="157" spans="1:25" ht="16.899999999999999" customHeight="1">
      <c r="A157" s="188">
        <v>4</v>
      </c>
      <c r="B157" s="189" t="s">
        <v>758</v>
      </c>
      <c r="C157" s="191">
        <v>0</v>
      </c>
      <c r="D157" s="191">
        <v>0</v>
      </c>
      <c r="E157" s="191">
        <v>2</v>
      </c>
      <c r="F157" s="190"/>
      <c r="G157" s="191">
        <v>3</v>
      </c>
      <c r="H157" s="191">
        <v>1</v>
      </c>
      <c r="I157" s="191">
        <v>0</v>
      </c>
      <c r="J157" s="191">
        <v>0</v>
      </c>
      <c r="K157" s="191">
        <v>0</v>
      </c>
      <c r="L157" s="191">
        <v>1</v>
      </c>
      <c r="M157" s="191">
        <v>0</v>
      </c>
      <c r="N157" s="191">
        <v>2</v>
      </c>
      <c r="O157" s="191">
        <v>8</v>
      </c>
      <c r="P157" s="191"/>
      <c r="Q157" s="191"/>
      <c r="R157" s="192">
        <v>9</v>
      </c>
      <c r="S157" s="138"/>
      <c r="T157" s="138"/>
      <c r="U157" s="138"/>
      <c r="V157" s="133" t="s">
        <v>239</v>
      </c>
      <c r="W157" s="34" t="str">
        <f t="shared" si="18"/>
        <v>飾磨A</v>
      </c>
      <c r="X157" s="33">
        <v>10</v>
      </c>
      <c r="Y157" s="129">
        <f t="shared" si="19"/>
        <v>9</v>
      </c>
    </row>
    <row r="158" spans="1:25" ht="16.899999999999999" customHeight="1">
      <c r="A158" s="188">
        <v>5</v>
      </c>
      <c r="B158" s="189" t="s">
        <v>759</v>
      </c>
      <c r="C158" s="191">
        <v>0</v>
      </c>
      <c r="D158" s="191">
        <v>0</v>
      </c>
      <c r="E158" s="191">
        <v>2</v>
      </c>
      <c r="F158" s="191">
        <v>0</v>
      </c>
      <c r="G158" s="190"/>
      <c r="H158" s="191">
        <v>1</v>
      </c>
      <c r="I158" s="191">
        <v>0</v>
      </c>
      <c r="J158" s="191">
        <v>0</v>
      </c>
      <c r="K158" s="191">
        <v>0</v>
      </c>
      <c r="L158" s="191">
        <v>0</v>
      </c>
      <c r="M158" s="191">
        <v>0</v>
      </c>
      <c r="N158" s="191">
        <v>1</v>
      </c>
      <c r="O158" s="191">
        <v>9</v>
      </c>
      <c r="P158" s="191"/>
      <c r="Q158" s="191"/>
      <c r="R158" s="192">
        <v>10</v>
      </c>
      <c r="S158" s="138"/>
      <c r="T158" s="138"/>
      <c r="U158" s="138"/>
      <c r="V158" s="133" t="s">
        <v>240</v>
      </c>
      <c r="W158" s="34" t="str">
        <f t="shared" si="18"/>
        <v>近大附属A</v>
      </c>
      <c r="X158" s="33">
        <v>10</v>
      </c>
      <c r="Y158" s="129">
        <f t="shared" si="19"/>
        <v>10</v>
      </c>
    </row>
    <row r="159" spans="1:25" ht="16.899999999999999" customHeight="1">
      <c r="A159" s="188">
        <v>6</v>
      </c>
      <c r="B159" s="189" t="s">
        <v>760</v>
      </c>
      <c r="C159" s="191">
        <v>0</v>
      </c>
      <c r="D159" s="191">
        <v>0</v>
      </c>
      <c r="E159" s="191">
        <v>2</v>
      </c>
      <c r="F159" s="191">
        <v>2</v>
      </c>
      <c r="G159" s="191">
        <v>2</v>
      </c>
      <c r="H159" s="190"/>
      <c r="I159" s="191">
        <v>0</v>
      </c>
      <c r="J159" s="191">
        <v>0</v>
      </c>
      <c r="K159" s="191">
        <v>0</v>
      </c>
      <c r="L159" s="191">
        <v>1</v>
      </c>
      <c r="M159" s="191">
        <v>0</v>
      </c>
      <c r="N159" s="191">
        <v>3</v>
      </c>
      <c r="O159" s="191">
        <v>7</v>
      </c>
      <c r="P159" s="191"/>
      <c r="Q159" s="191"/>
      <c r="R159" s="192">
        <v>8</v>
      </c>
      <c r="S159" s="138"/>
      <c r="T159" s="138"/>
      <c r="U159" s="138"/>
      <c r="V159" s="133" t="s">
        <v>241</v>
      </c>
      <c r="W159" s="34" t="str">
        <f t="shared" si="18"/>
        <v>大和広陵A</v>
      </c>
      <c r="X159" s="33">
        <v>10</v>
      </c>
      <c r="Y159" s="129">
        <f t="shared" si="19"/>
        <v>8</v>
      </c>
    </row>
    <row r="160" spans="1:25" ht="16.899999999999999" customHeight="1">
      <c r="A160" s="188">
        <v>7</v>
      </c>
      <c r="B160" s="189" t="s">
        <v>577</v>
      </c>
      <c r="C160" s="191">
        <v>2</v>
      </c>
      <c r="D160" s="191">
        <v>2</v>
      </c>
      <c r="E160" s="191">
        <v>2</v>
      </c>
      <c r="F160" s="191">
        <v>3</v>
      </c>
      <c r="G160" s="191">
        <v>3</v>
      </c>
      <c r="H160" s="191">
        <v>3</v>
      </c>
      <c r="I160" s="190"/>
      <c r="J160" s="191">
        <v>2</v>
      </c>
      <c r="K160" s="191">
        <v>1</v>
      </c>
      <c r="L160" s="191">
        <v>3</v>
      </c>
      <c r="M160" s="191">
        <v>0</v>
      </c>
      <c r="N160" s="191">
        <v>8</v>
      </c>
      <c r="O160" s="191">
        <v>2</v>
      </c>
      <c r="P160" s="191"/>
      <c r="Q160" s="191"/>
      <c r="R160" s="192">
        <v>2</v>
      </c>
      <c r="S160" s="138"/>
      <c r="T160" s="138"/>
      <c r="U160" s="138"/>
      <c r="V160" s="133" t="s">
        <v>242</v>
      </c>
      <c r="W160" s="34" t="str">
        <f t="shared" si="18"/>
        <v>綾羽B</v>
      </c>
      <c r="X160" s="33">
        <v>10</v>
      </c>
      <c r="Y160" s="129">
        <f t="shared" si="19"/>
        <v>2</v>
      </c>
    </row>
    <row r="161" spans="1:25" ht="16.899999999999999" customHeight="1">
      <c r="A161" s="188">
        <v>8</v>
      </c>
      <c r="B161" s="189" t="s">
        <v>497</v>
      </c>
      <c r="C161" s="191">
        <v>2</v>
      </c>
      <c r="D161" s="191">
        <v>2</v>
      </c>
      <c r="E161" s="191">
        <v>3</v>
      </c>
      <c r="F161" s="191">
        <v>3</v>
      </c>
      <c r="G161" s="191">
        <v>3</v>
      </c>
      <c r="H161" s="191">
        <v>3</v>
      </c>
      <c r="I161" s="191">
        <v>1</v>
      </c>
      <c r="J161" s="190"/>
      <c r="K161" s="191">
        <v>1</v>
      </c>
      <c r="L161" s="191">
        <v>3</v>
      </c>
      <c r="M161" s="191">
        <v>2</v>
      </c>
      <c r="N161" s="191">
        <v>8</v>
      </c>
      <c r="O161" s="191">
        <v>2</v>
      </c>
      <c r="P161" s="191"/>
      <c r="Q161" s="191"/>
      <c r="R161" s="192">
        <v>3</v>
      </c>
      <c r="S161" s="138"/>
      <c r="T161" s="138"/>
      <c r="U161" s="138"/>
      <c r="V161" s="133" t="s">
        <v>243</v>
      </c>
      <c r="W161" s="34" t="str">
        <f t="shared" si="18"/>
        <v>羽黒B</v>
      </c>
      <c r="X161" s="33">
        <v>10</v>
      </c>
      <c r="Y161" s="129">
        <f t="shared" si="19"/>
        <v>3</v>
      </c>
    </row>
    <row r="162" spans="1:25" ht="16.899999999999999" customHeight="1">
      <c r="A162" s="188">
        <v>9</v>
      </c>
      <c r="B162" s="189" t="s">
        <v>761</v>
      </c>
      <c r="C162" s="191">
        <v>3</v>
      </c>
      <c r="D162" s="191">
        <v>2</v>
      </c>
      <c r="E162" s="191">
        <v>3</v>
      </c>
      <c r="F162" s="191">
        <v>3</v>
      </c>
      <c r="G162" s="191">
        <v>3</v>
      </c>
      <c r="H162" s="191">
        <v>3</v>
      </c>
      <c r="I162" s="191">
        <v>2</v>
      </c>
      <c r="J162" s="191">
        <v>2</v>
      </c>
      <c r="K162" s="190"/>
      <c r="L162" s="191">
        <v>2</v>
      </c>
      <c r="M162" s="191">
        <v>3</v>
      </c>
      <c r="N162" s="191">
        <v>10</v>
      </c>
      <c r="O162" s="191">
        <v>0</v>
      </c>
      <c r="P162" s="191"/>
      <c r="Q162" s="191"/>
      <c r="R162" s="192">
        <v>1</v>
      </c>
      <c r="S162" s="138"/>
      <c r="T162" s="138"/>
      <c r="U162" s="138"/>
      <c r="V162" s="133" t="s">
        <v>244</v>
      </c>
      <c r="W162" s="34" t="str">
        <f t="shared" si="18"/>
        <v>東福岡B</v>
      </c>
      <c r="X162" s="33">
        <v>10</v>
      </c>
      <c r="Y162" s="129">
        <f t="shared" si="19"/>
        <v>1</v>
      </c>
    </row>
    <row r="163" spans="1:25" ht="16.899999999999999" customHeight="1">
      <c r="A163" s="188">
        <v>10</v>
      </c>
      <c r="B163" s="189" t="s">
        <v>762</v>
      </c>
      <c r="C163" s="191">
        <v>2</v>
      </c>
      <c r="D163" s="191">
        <v>1</v>
      </c>
      <c r="E163" s="191">
        <v>2</v>
      </c>
      <c r="F163" s="191">
        <v>2</v>
      </c>
      <c r="G163" s="191">
        <v>3</v>
      </c>
      <c r="H163" s="191">
        <v>2</v>
      </c>
      <c r="I163" s="191">
        <v>0</v>
      </c>
      <c r="J163" s="191">
        <v>0</v>
      </c>
      <c r="K163" s="191">
        <v>1</v>
      </c>
      <c r="L163" s="190"/>
      <c r="M163" s="191">
        <v>0</v>
      </c>
      <c r="N163" s="191">
        <v>5</v>
      </c>
      <c r="O163" s="191">
        <v>5</v>
      </c>
      <c r="P163" s="191">
        <v>11</v>
      </c>
      <c r="Q163" s="191">
        <v>17</v>
      </c>
      <c r="R163" s="192">
        <v>6</v>
      </c>
      <c r="S163" s="138"/>
      <c r="T163" s="138"/>
      <c r="U163" s="138"/>
      <c r="V163" s="133" t="s">
        <v>245</v>
      </c>
      <c r="W163" s="34" t="str">
        <f t="shared" si="18"/>
        <v>明星B</v>
      </c>
      <c r="X163" s="33">
        <v>10</v>
      </c>
      <c r="Y163" s="129">
        <f t="shared" si="19"/>
        <v>6</v>
      </c>
    </row>
    <row r="164" spans="1:25" ht="16.899999999999999" customHeight="1">
      <c r="A164" s="194">
        <v>11</v>
      </c>
      <c r="B164" s="195" t="s">
        <v>763</v>
      </c>
      <c r="C164" s="196">
        <v>2</v>
      </c>
      <c r="D164" s="196">
        <v>1</v>
      </c>
      <c r="E164" s="196">
        <v>3</v>
      </c>
      <c r="F164" s="196">
        <v>3</v>
      </c>
      <c r="G164" s="196">
        <v>3</v>
      </c>
      <c r="H164" s="196">
        <v>3</v>
      </c>
      <c r="I164" s="196">
        <v>3</v>
      </c>
      <c r="J164" s="196">
        <v>1</v>
      </c>
      <c r="K164" s="196">
        <v>0</v>
      </c>
      <c r="L164" s="196">
        <v>3</v>
      </c>
      <c r="M164" s="197"/>
      <c r="N164" s="196">
        <v>7</v>
      </c>
      <c r="O164" s="196">
        <v>3</v>
      </c>
      <c r="P164" s="196">
        <v>20</v>
      </c>
      <c r="Q164" s="196">
        <v>8</v>
      </c>
      <c r="R164" s="198">
        <v>5</v>
      </c>
      <c r="S164" s="138"/>
      <c r="T164" s="138"/>
      <c r="U164" s="138"/>
      <c r="V164" s="133" t="s">
        <v>872</v>
      </c>
      <c r="W164" s="34" t="str">
        <f t="shared" si="18"/>
        <v>能登C</v>
      </c>
      <c r="X164" s="33">
        <v>10</v>
      </c>
      <c r="Y164" s="129">
        <f t="shared" ref="Y164" si="20">R164</f>
        <v>5</v>
      </c>
    </row>
    <row r="165" spans="1:25" ht="9" customHeight="1">
      <c r="A165" s="125"/>
      <c r="B165" s="259"/>
      <c r="C165" s="259"/>
      <c r="D165" s="259"/>
      <c r="E165" s="259"/>
      <c r="F165" s="259"/>
      <c r="G165" s="259"/>
      <c r="H165" s="259"/>
      <c r="I165" s="259"/>
      <c r="J165" s="259"/>
      <c r="K165" s="125"/>
      <c r="L165" s="138"/>
      <c r="M165" s="125"/>
      <c r="N165" s="125"/>
      <c r="O165" s="125"/>
      <c r="P165" s="125"/>
      <c r="Q165" s="138"/>
      <c r="R165" s="125"/>
      <c r="S165" s="125"/>
      <c r="T165" s="125"/>
      <c r="U165" s="125"/>
      <c r="V165" s="134"/>
      <c r="W165" s="38"/>
      <c r="X165" s="38"/>
      <c r="Y165" s="135"/>
    </row>
    <row r="166" spans="1:25" ht="9" customHeight="1">
      <c r="A166" s="125"/>
      <c r="B166" s="137"/>
      <c r="C166" s="137"/>
      <c r="D166" s="137"/>
      <c r="E166" s="137"/>
      <c r="F166" s="137"/>
      <c r="G166" s="137"/>
      <c r="H166" s="137"/>
      <c r="I166" s="137"/>
      <c r="J166" s="137"/>
      <c r="K166" s="125"/>
      <c r="L166" s="138"/>
      <c r="M166" s="125"/>
      <c r="N166" s="125"/>
      <c r="O166" s="125"/>
      <c r="P166" s="125"/>
      <c r="Q166" s="138"/>
      <c r="R166" s="125"/>
      <c r="S166" s="125"/>
      <c r="T166" s="125"/>
      <c r="U166" s="125"/>
      <c r="V166" s="134"/>
      <c r="W166" s="38"/>
      <c r="X166" s="38"/>
      <c r="Y166" s="135"/>
    </row>
    <row r="167" spans="1:25" ht="30" customHeight="1">
      <c r="A167" s="254" t="s">
        <v>764</v>
      </c>
      <c r="B167" s="255"/>
      <c r="C167" s="183">
        <v>1</v>
      </c>
      <c r="D167" s="183">
        <v>2</v>
      </c>
      <c r="E167" s="183">
        <v>3</v>
      </c>
      <c r="F167" s="183">
        <v>4</v>
      </c>
      <c r="G167" s="183">
        <v>5</v>
      </c>
      <c r="H167" s="183">
        <v>6</v>
      </c>
      <c r="I167" s="183">
        <v>7</v>
      </c>
      <c r="J167" s="183">
        <v>8</v>
      </c>
      <c r="K167" s="183">
        <v>9</v>
      </c>
      <c r="L167" s="184">
        <v>10</v>
      </c>
      <c r="M167" s="184">
        <v>11</v>
      </c>
      <c r="N167" s="200" t="s">
        <v>110</v>
      </c>
      <c r="O167" s="200" t="s">
        <v>111</v>
      </c>
      <c r="P167" s="200" t="s">
        <v>112</v>
      </c>
      <c r="Q167" s="200" t="s">
        <v>113</v>
      </c>
      <c r="R167" s="201" t="s">
        <v>115</v>
      </c>
      <c r="S167" s="126"/>
      <c r="T167" s="126"/>
      <c r="U167" s="126"/>
      <c r="V167" s="134"/>
      <c r="W167" s="38"/>
      <c r="X167" s="38"/>
      <c r="Y167" s="135"/>
    </row>
    <row r="168" spans="1:25" ht="16.899999999999999" customHeight="1">
      <c r="A168" s="188">
        <v>1</v>
      </c>
      <c r="B168" s="189" t="s">
        <v>765</v>
      </c>
      <c r="C168" s="190"/>
      <c r="D168" s="191">
        <v>2</v>
      </c>
      <c r="E168" s="191">
        <v>3</v>
      </c>
      <c r="F168" s="191">
        <v>1</v>
      </c>
      <c r="G168" s="191">
        <v>2</v>
      </c>
      <c r="H168" s="191">
        <v>2</v>
      </c>
      <c r="I168" s="191">
        <v>2</v>
      </c>
      <c r="J168" s="191">
        <v>3</v>
      </c>
      <c r="K168" s="191"/>
      <c r="L168" s="191">
        <v>2</v>
      </c>
      <c r="M168" s="191">
        <v>1</v>
      </c>
      <c r="N168" s="191">
        <v>7</v>
      </c>
      <c r="O168" s="191">
        <v>2</v>
      </c>
      <c r="P168" s="191">
        <v>3</v>
      </c>
      <c r="Q168" s="191">
        <v>3</v>
      </c>
      <c r="R168" s="192">
        <v>3</v>
      </c>
      <c r="S168" s="138"/>
      <c r="T168" s="138"/>
      <c r="U168" s="138"/>
      <c r="V168" s="133" t="s">
        <v>293</v>
      </c>
      <c r="W168" s="34" t="str">
        <f>B168</f>
        <v>愛産大三河B</v>
      </c>
      <c r="X168" s="33">
        <v>11</v>
      </c>
      <c r="Y168" s="129">
        <f>R168</f>
        <v>3</v>
      </c>
    </row>
    <row r="169" spans="1:25" ht="16.899999999999999" customHeight="1">
      <c r="A169" s="188">
        <v>2</v>
      </c>
      <c r="B169" s="189" t="s">
        <v>551</v>
      </c>
      <c r="C169" s="191">
        <v>1</v>
      </c>
      <c r="D169" s="190"/>
      <c r="E169" s="191">
        <v>3</v>
      </c>
      <c r="F169" s="191">
        <v>0</v>
      </c>
      <c r="G169" s="191">
        <v>0</v>
      </c>
      <c r="H169" s="191">
        <v>1</v>
      </c>
      <c r="I169" s="191">
        <v>1</v>
      </c>
      <c r="J169" s="191">
        <v>1</v>
      </c>
      <c r="K169" s="191"/>
      <c r="L169" s="191">
        <v>1</v>
      </c>
      <c r="M169" s="191">
        <v>0</v>
      </c>
      <c r="N169" s="191">
        <v>1</v>
      </c>
      <c r="O169" s="191">
        <v>8</v>
      </c>
      <c r="P169" s="191"/>
      <c r="Q169" s="191"/>
      <c r="R169" s="192">
        <v>9</v>
      </c>
      <c r="S169" s="138"/>
      <c r="T169" s="138"/>
      <c r="U169" s="138"/>
      <c r="V169" s="133" t="s">
        <v>468</v>
      </c>
      <c r="W169" s="34" t="str">
        <f t="shared" ref="W169:W177" si="21">B169</f>
        <v>桜井B</v>
      </c>
      <c r="X169" s="33">
        <v>11</v>
      </c>
      <c r="Y169" s="129">
        <f>R169</f>
        <v>9</v>
      </c>
    </row>
    <row r="170" spans="1:25" ht="16.899999999999999" customHeight="1">
      <c r="A170" s="188">
        <v>3</v>
      </c>
      <c r="B170" s="189" t="s">
        <v>564</v>
      </c>
      <c r="C170" s="191">
        <v>0</v>
      </c>
      <c r="D170" s="191">
        <v>0</v>
      </c>
      <c r="E170" s="190"/>
      <c r="F170" s="191">
        <v>0</v>
      </c>
      <c r="G170" s="191">
        <v>0</v>
      </c>
      <c r="H170" s="191">
        <v>0</v>
      </c>
      <c r="I170" s="191">
        <v>0</v>
      </c>
      <c r="J170" s="191">
        <v>0</v>
      </c>
      <c r="K170" s="191"/>
      <c r="L170" s="191">
        <v>0</v>
      </c>
      <c r="M170" s="191">
        <v>0</v>
      </c>
      <c r="N170" s="191">
        <v>0</v>
      </c>
      <c r="O170" s="191">
        <v>9</v>
      </c>
      <c r="P170" s="191"/>
      <c r="Q170" s="191"/>
      <c r="R170" s="192">
        <v>10</v>
      </c>
      <c r="S170" s="138"/>
      <c r="T170" s="138"/>
      <c r="U170" s="138"/>
      <c r="V170" s="133" t="s">
        <v>469</v>
      </c>
      <c r="W170" s="34" t="str">
        <f t="shared" si="21"/>
        <v>近大附属B</v>
      </c>
      <c r="X170" s="33">
        <v>11</v>
      </c>
      <c r="Y170" s="129">
        <f t="shared" ref="Y170:Y177" si="22">R170</f>
        <v>10</v>
      </c>
    </row>
    <row r="171" spans="1:25" ht="16.899999999999999" customHeight="1">
      <c r="A171" s="188">
        <v>4</v>
      </c>
      <c r="B171" s="189" t="s">
        <v>524</v>
      </c>
      <c r="C171" s="191">
        <v>2</v>
      </c>
      <c r="D171" s="191">
        <v>3</v>
      </c>
      <c r="E171" s="191">
        <v>3</v>
      </c>
      <c r="F171" s="190"/>
      <c r="G171" s="191">
        <v>3</v>
      </c>
      <c r="H171" s="191">
        <v>3</v>
      </c>
      <c r="I171" s="191">
        <v>2</v>
      </c>
      <c r="J171" s="191">
        <v>3</v>
      </c>
      <c r="K171" s="191"/>
      <c r="L171" s="191">
        <v>2</v>
      </c>
      <c r="M171" s="191">
        <v>1</v>
      </c>
      <c r="N171" s="191">
        <v>8</v>
      </c>
      <c r="O171" s="191">
        <v>1</v>
      </c>
      <c r="P171" s="191"/>
      <c r="Q171" s="191"/>
      <c r="R171" s="192">
        <v>1</v>
      </c>
      <c r="S171" s="138"/>
      <c r="T171" s="138"/>
      <c r="U171" s="138"/>
      <c r="V171" s="133" t="s">
        <v>470</v>
      </c>
      <c r="W171" s="34" t="str">
        <f t="shared" si="21"/>
        <v>京都文教B</v>
      </c>
      <c r="X171" s="33">
        <v>11</v>
      </c>
      <c r="Y171" s="129">
        <f t="shared" si="22"/>
        <v>1</v>
      </c>
    </row>
    <row r="172" spans="1:25" ht="16.899999999999999" customHeight="1">
      <c r="A172" s="188">
        <v>5</v>
      </c>
      <c r="B172" s="189" t="s">
        <v>766</v>
      </c>
      <c r="C172" s="191">
        <v>1</v>
      </c>
      <c r="D172" s="191">
        <v>3</v>
      </c>
      <c r="E172" s="191">
        <v>3</v>
      </c>
      <c r="F172" s="191">
        <v>0</v>
      </c>
      <c r="G172" s="190"/>
      <c r="H172" s="191">
        <v>1</v>
      </c>
      <c r="I172" s="191">
        <v>1</v>
      </c>
      <c r="J172" s="191">
        <v>1</v>
      </c>
      <c r="K172" s="191"/>
      <c r="L172" s="191">
        <v>1</v>
      </c>
      <c r="M172" s="191">
        <v>1</v>
      </c>
      <c r="N172" s="191">
        <v>2</v>
      </c>
      <c r="O172" s="191">
        <v>7</v>
      </c>
      <c r="P172" s="191"/>
      <c r="Q172" s="191"/>
      <c r="R172" s="192">
        <v>8</v>
      </c>
      <c r="S172" s="138"/>
      <c r="T172" s="138"/>
      <c r="U172" s="138"/>
      <c r="V172" s="133" t="s">
        <v>471</v>
      </c>
      <c r="W172" s="34" t="str">
        <f t="shared" si="21"/>
        <v>真颯館B</v>
      </c>
      <c r="X172" s="33">
        <v>11</v>
      </c>
      <c r="Y172" s="129">
        <f t="shared" si="22"/>
        <v>8</v>
      </c>
    </row>
    <row r="173" spans="1:25" ht="16.899999999999999" customHeight="1">
      <c r="A173" s="188">
        <v>6</v>
      </c>
      <c r="B173" s="189" t="s">
        <v>767</v>
      </c>
      <c r="C173" s="191">
        <v>1</v>
      </c>
      <c r="D173" s="191">
        <v>2</v>
      </c>
      <c r="E173" s="191">
        <v>3</v>
      </c>
      <c r="F173" s="191">
        <v>0</v>
      </c>
      <c r="G173" s="191">
        <v>2</v>
      </c>
      <c r="H173" s="190"/>
      <c r="I173" s="191">
        <v>0</v>
      </c>
      <c r="J173" s="191">
        <v>2</v>
      </c>
      <c r="K173" s="191"/>
      <c r="L173" s="191">
        <v>1</v>
      </c>
      <c r="M173" s="191">
        <v>1</v>
      </c>
      <c r="N173" s="191">
        <v>4</v>
      </c>
      <c r="O173" s="191">
        <v>5</v>
      </c>
      <c r="P173" s="191"/>
      <c r="Q173" s="191"/>
      <c r="R173" s="192">
        <v>6</v>
      </c>
      <c r="S173" s="138"/>
      <c r="T173" s="138"/>
      <c r="U173" s="138"/>
      <c r="V173" s="133" t="s">
        <v>472</v>
      </c>
      <c r="W173" s="34" t="str">
        <f t="shared" si="21"/>
        <v>黒沢尻工業C</v>
      </c>
      <c r="X173" s="33">
        <v>11</v>
      </c>
      <c r="Y173" s="129">
        <f t="shared" si="22"/>
        <v>6</v>
      </c>
    </row>
    <row r="174" spans="1:25" ht="16.899999999999999" customHeight="1">
      <c r="A174" s="188">
        <v>7</v>
      </c>
      <c r="B174" s="189" t="s">
        <v>565</v>
      </c>
      <c r="C174" s="191">
        <v>1</v>
      </c>
      <c r="D174" s="191">
        <v>2</v>
      </c>
      <c r="E174" s="191">
        <v>3</v>
      </c>
      <c r="F174" s="191">
        <v>1</v>
      </c>
      <c r="G174" s="191">
        <v>2</v>
      </c>
      <c r="H174" s="191">
        <v>3</v>
      </c>
      <c r="I174" s="190"/>
      <c r="J174" s="191">
        <v>3</v>
      </c>
      <c r="K174" s="191"/>
      <c r="L174" s="191">
        <v>2</v>
      </c>
      <c r="M174" s="191">
        <v>3</v>
      </c>
      <c r="N174" s="191">
        <v>7</v>
      </c>
      <c r="O174" s="191">
        <v>2</v>
      </c>
      <c r="P174" s="191">
        <v>4</v>
      </c>
      <c r="Q174" s="191">
        <v>2</v>
      </c>
      <c r="R174" s="192">
        <v>2</v>
      </c>
      <c r="S174" s="138"/>
      <c r="T174" s="138"/>
      <c r="U174" s="138"/>
      <c r="V174" s="133" t="s">
        <v>473</v>
      </c>
      <c r="W174" s="34" t="str">
        <f t="shared" si="21"/>
        <v>都城商業D</v>
      </c>
      <c r="X174" s="33">
        <v>11</v>
      </c>
      <c r="Y174" s="129">
        <f t="shared" si="22"/>
        <v>2</v>
      </c>
    </row>
    <row r="175" spans="1:25" ht="16.899999999999999" customHeight="1">
      <c r="A175" s="188">
        <v>8</v>
      </c>
      <c r="B175" s="189" t="s">
        <v>768</v>
      </c>
      <c r="C175" s="191">
        <v>0</v>
      </c>
      <c r="D175" s="191">
        <v>2</v>
      </c>
      <c r="E175" s="191">
        <v>3</v>
      </c>
      <c r="F175" s="191">
        <v>0</v>
      </c>
      <c r="G175" s="191">
        <v>2</v>
      </c>
      <c r="H175" s="191">
        <v>1</v>
      </c>
      <c r="I175" s="191">
        <v>0</v>
      </c>
      <c r="J175" s="190"/>
      <c r="K175" s="191"/>
      <c r="L175" s="191">
        <v>1</v>
      </c>
      <c r="M175" s="191">
        <v>1</v>
      </c>
      <c r="N175" s="191">
        <v>3</v>
      </c>
      <c r="O175" s="191">
        <v>6</v>
      </c>
      <c r="P175" s="191"/>
      <c r="Q175" s="191"/>
      <c r="R175" s="192">
        <v>7</v>
      </c>
      <c r="S175" s="138"/>
      <c r="T175" s="138"/>
      <c r="U175" s="138"/>
      <c r="V175" s="133" t="s">
        <v>474</v>
      </c>
      <c r="W175" s="34" t="str">
        <f t="shared" si="21"/>
        <v>龍野B</v>
      </c>
      <c r="X175" s="33">
        <v>11</v>
      </c>
      <c r="Y175" s="129">
        <f>R175</f>
        <v>7</v>
      </c>
    </row>
    <row r="176" spans="1:25" ht="16.899999999999999" customHeight="1">
      <c r="A176" s="188">
        <v>9</v>
      </c>
      <c r="B176" s="189" t="s">
        <v>769</v>
      </c>
      <c r="C176" s="191"/>
      <c r="D176" s="191"/>
      <c r="E176" s="191"/>
      <c r="F176" s="191"/>
      <c r="G176" s="191"/>
      <c r="H176" s="191"/>
      <c r="I176" s="191"/>
      <c r="J176" s="191"/>
      <c r="K176" s="190"/>
      <c r="L176" s="191"/>
      <c r="M176" s="191"/>
      <c r="N176" s="191"/>
      <c r="O176" s="191"/>
      <c r="P176" s="191"/>
      <c r="Q176" s="191"/>
      <c r="R176" s="192">
        <v>11</v>
      </c>
      <c r="S176" s="138"/>
      <c r="T176" s="138"/>
      <c r="U176" s="138"/>
      <c r="V176" s="133" t="s">
        <v>475</v>
      </c>
      <c r="W176" s="34" t="str">
        <f t="shared" si="21"/>
        <v>中学選抜B</v>
      </c>
      <c r="X176" s="33">
        <v>11</v>
      </c>
      <c r="Y176" s="129">
        <f t="shared" si="22"/>
        <v>11</v>
      </c>
    </row>
    <row r="177" spans="1:25" ht="16.899999999999999" customHeight="1">
      <c r="A177" s="188">
        <v>10</v>
      </c>
      <c r="B177" s="189" t="s">
        <v>581</v>
      </c>
      <c r="C177" s="191">
        <v>1</v>
      </c>
      <c r="D177" s="191">
        <v>2</v>
      </c>
      <c r="E177" s="191">
        <v>3</v>
      </c>
      <c r="F177" s="191">
        <v>1</v>
      </c>
      <c r="G177" s="191">
        <v>2</v>
      </c>
      <c r="H177" s="191">
        <v>2</v>
      </c>
      <c r="I177" s="191">
        <v>1</v>
      </c>
      <c r="J177" s="191">
        <v>2</v>
      </c>
      <c r="K177" s="191"/>
      <c r="L177" s="190"/>
      <c r="M177" s="191">
        <v>2</v>
      </c>
      <c r="N177" s="191">
        <v>6</v>
      </c>
      <c r="O177" s="191">
        <v>3</v>
      </c>
      <c r="P177" s="191"/>
      <c r="Q177" s="191"/>
      <c r="R177" s="192">
        <v>5</v>
      </c>
      <c r="S177" s="138"/>
      <c r="T177" s="138"/>
      <c r="U177" s="138"/>
      <c r="V177" s="133" t="s">
        <v>476</v>
      </c>
      <c r="W177" s="34" t="str">
        <f t="shared" si="21"/>
        <v>連合B</v>
      </c>
      <c r="X177" s="33">
        <v>11</v>
      </c>
      <c r="Y177" s="129">
        <f t="shared" si="22"/>
        <v>5</v>
      </c>
    </row>
    <row r="178" spans="1:25" ht="16.899999999999999" customHeight="1">
      <c r="A178" s="194">
        <v>11</v>
      </c>
      <c r="B178" s="195" t="s">
        <v>575</v>
      </c>
      <c r="C178" s="196">
        <v>2</v>
      </c>
      <c r="D178" s="196">
        <v>3</v>
      </c>
      <c r="E178" s="196">
        <v>3</v>
      </c>
      <c r="F178" s="196">
        <v>2</v>
      </c>
      <c r="G178" s="196">
        <v>2</v>
      </c>
      <c r="H178" s="196">
        <v>2</v>
      </c>
      <c r="I178" s="196">
        <v>0</v>
      </c>
      <c r="J178" s="196">
        <v>2</v>
      </c>
      <c r="K178" s="196"/>
      <c r="L178" s="196">
        <v>1</v>
      </c>
      <c r="M178" s="197"/>
      <c r="N178" s="196">
        <v>7</v>
      </c>
      <c r="O178" s="196">
        <v>2</v>
      </c>
      <c r="P178" s="196">
        <v>2</v>
      </c>
      <c r="Q178" s="196">
        <v>4</v>
      </c>
      <c r="R178" s="198">
        <v>4</v>
      </c>
      <c r="S178" s="138"/>
      <c r="T178" s="138"/>
      <c r="U178" s="138"/>
      <c r="V178" s="133" t="s">
        <v>848</v>
      </c>
      <c r="W178" s="34" t="str">
        <f t="shared" ref="W178" si="23">B178</f>
        <v>連合I</v>
      </c>
      <c r="X178" s="33">
        <v>11</v>
      </c>
      <c r="Y178" s="129">
        <f>R178</f>
        <v>4</v>
      </c>
    </row>
    <row r="179" spans="1:25" ht="15">
      <c r="A179" s="125"/>
      <c r="B179" s="259" t="s">
        <v>922</v>
      </c>
      <c r="C179" s="259"/>
      <c r="D179" s="259"/>
      <c r="E179" s="259"/>
      <c r="F179" s="259"/>
      <c r="G179" s="259"/>
      <c r="H179" s="259"/>
      <c r="I179" s="259"/>
      <c r="J179" s="259"/>
      <c r="K179" s="259"/>
      <c r="L179" s="259"/>
      <c r="M179" s="259"/>
      <c r="N179" s="259"/>
      <c r="O179" s="259"/>
      <c r="P179" s="259"/>
      <c r="Q179" s="259"/>
      <c r="R179" s="259"/>
      <c r="S179" s="125"/>
      <c r="T179" s="125"/>
      <c r="U179" s="125"/>
      <c r="V179" s="134"/>
      <c r="W179" s="38"/>
      <c r="X179" s="38"/>
      <c r="Y179" s="135"/>
    </row>
    <row r="180" spans="1:25" ht="9" customHeight="1">
      <c r="A180" s="125"/>
      <c r="B180" s="137"/>
      <c r="C180" s="137"/>
      <c r="D180" s="137"/>
      <c r="E180" s="137"/>
      <c r="F180" s="137"/>
      <c r="G180" s="137"/>
      <c r="H180" s="137"/>
      <c r="I180" s="137"/>
      <c r="J180" s="137"/>
      <c r="K180" s="125"/>
      <c r="L180" s="138"/>
      <c r="M180" s="125"/>
      <c r="N180" s="125"/>
      <c r="O180" s="125"/>
      <c r="P180" s="125"/>
      <c r="Q180" s="138"/>
      <c r="R180" s="125"/>
      <c r="S180" s="125"/>
      <c r="T180" s="125"/>
      <c r="U180" s="125"/>
      <c r="V180" s="134"/>
      <c r="W180" s="38"/>
      <c r="X180" s="38"/>
      <c r="Y180" s="135"/>
    </row>
    <row r="181" spans="1:25" ht="30" customHeight="1">
      <c r="A181" s="254" t="s">
        <v>770</v>
      </c>
      <c r="B181" s="255"/>
      <c r="C181" s="183">
        <v>1</v>
      </c>
      <c r="D181" s="183">
        <v>2</v>
      </c>
      <c r="E181" s="183">
        <v>3</v>
      </c>
      <c r="F181" s="183">
        <v>4</v>
      </c>
      <c r="G181" s="183">
        <v>5</v>
      </c>
      <c r="H181" s="183">
        <v>6</v>
      </c>
      <c r="I181" s="183">
        <v>7</v>
      </c>
      <c r="J181" s="183">
        <v>8</v>
      </c>
      <c r="K181" s="183">
        <v>9</v>
      </c>
      <c r="L181" s="184">
        <v>10</v>
      </c>
      <c r="M181" s="184">
        <v>11</v>
      </c>
      <c r="N181" s="200" t="s">
        <v>110</v>
      </c>
      <c r="O181" s="200" t="s">
        <v>111</v>
      </c>
      <c r="P181" s="200" t="s">
        <v>112</v>
      </c>
      <c r="Q181" s="200" t="s">
        <v>113</v>
      </c>
      <c r="R181" s="201" t="s">
        <v>115</v>
      </c>
      <c r="S181" s="126"/>
      <c r="T181" s="126"/>
      <c r="U181" s="126"/>
      <c r="V181" s="134"/>
      <c r="W181" s="38"/>
      <c r="X181" s="38"/>
      <c r="Y181" s="135"/>
    </row>
    <row r="182" spans="1:25" ht="16.899999999999999" customHeight="1">
      <c r="A182" s="188">
        <v>1</v>
      </c>
      <c r="B182" s="189" t="s">
        <v>771</v>
      </c>
      <c r="C182" s="190"/>
      <c r="D182" s="191">
        <v>3</v>
      </c>
      <c r="E182" s="191">
        <v>2</v>
      </c>
      <c r="F182" s="191">
        <v>3</v>
      </c>
      <c r="G182" s="191">
        <v>5</v>
      </c>
      <c r="H182" s="191">
        <v>3</v>
      </c>
      <c r="I182" s="191">
        <v>1</v>
      </c>
      <c r="J182" s="191">
        <v>0</v>
      </c>
      <c r="K182" s="191">
        <v>2</v>
      </c>
      <c r="L182" s="191">
        <v>3</v>
      </c>
      <c r="M182" s="191">
        <v>3</v>
      </c>
      <c r="N182" s="191">
        <v>8</v>
      </c>
      <c r="O182" s="191">
        <v>2</v>
      </c>
      <c r="P182" s="191"/>
      <c r="Q182" s="191"/>
      <c r="R182" s="192">
        <v>2</v>
      </c>
      <c r="S182" s="138"/>
      <c r="T182" s="138"/>
      <c r="U182" s="138"/>
      <c r="V182" s="133" t="s">
        <v>299</v>
      </c>
      <c r="W182" s="34" t="str">
        <f>B182</f>
        <v>武蔵越生B</v>
      </c>
      <c r="X182" s="33">
        <v>12</v>
      </c>
      <c r="Y182" s="129">
        <f>R182</f>
        <v>2</v>
      </c>
    </row>
    <row r="183" spans="1:25" ht="16.899999999999999" customHeight="1">
      <c r="A183" s="188">
        <v>2</v>
      </c>
      <c r="B183" s="189" t="s">
        <v>772</v>
      </c>
      <c r="C183" s="191">
        <v>0</v>
      </c>
      <c r="D183" s="190"/>
      <c r="E183" s="191">
        <v>1</v>
      </c>
      <c r="F183" s="191">
        <v>3</v>
      </c>
      <c r="G183" s="191">
        <v>2</v>
      </c>
      <c r="H183" s="191">
        <v>2</v>
      </c>
      <c r="I183" s="191">
        <v>0</v>
      </c>
      <c r="J183" s="191">
        <v>0</v>
      </c>
      <c r="K183" s="191">
        <v>0</v>
      </c>
      <c r="L183" s="191">
        <v>2</v>
      </c>
      <c r="M183" s="191">
        <v>3</v>
      </c>
      <c r="N183" s="191">
        <v>5</v>
      </c>
      <c r="O183" s="191">
        <v>5</v>
      </c>
      <c r="P183" s="191"/>
      <c r="Q183" s="191"/>
      <c r="R183" s="192">
        <v>6</v>
      </c>
      <c r="S183" s="138"/>
      <c r="T183" s="138"/>
      <c r="U183" s="138"/>
      <c r="V183" s="133" t="s">
        <v>478</v>
      </c>
      <c r="W183" s="34" t="str">
        <f t="shared" ref="W183:W192" si="24">B183</f>
        <v>八幡工業B</v>
      </c>
      <c r="X183" s="33">
        <v>12</v>
      </c>
      <c r="Y183" s="129">
        <f t="shared" ref="Y183:Y192" si="25">R183</f>
        <v>6</v>
      </c>
    </row>
    <row r="184" spans="1:25" ht="16.899999999999999" customHeight="1">
      <c r="A184" s="188">
        <v>3</v>
      </c>
      <c r="B184" s="189" t="s">
        <v>570</v>
      </c>
      <c r="C184" s="191">
        <v>1</v>
      </c>
      <c r="D184" s="191">
        <v>2</v>
      </c>
      <c r="E184" s="190"/>
      <c r="F184" s="191">
        <v>3</v>
      </c>
      <c r="G184" s="191">
        <v>2</v>
      </c>
      <c r="H184" s="191">
        <v>1</v>
      </c>
      <c r="I184" s="191">
        <v>0</v>
      </c>
      <c r="J184" s="191">
        <v>1</v>
      </c>
      <c r="K184" s="191">
        <v>1</v>
      </c>
      <c r="L184" s="191">
        <v>2</v>
      </c>
      <c r="M184" s="191">
        <v>3</v>
      </c>
      <c r="N184" s="191">
        <v>5</v>
      </c>
      <c r="O184" s="191">
        <v>5</v>
      </c>
      <c r="P184" s="191"/>
      <c r="Q184" s="191"/>
      <c r="R184" s="192">
        <v>5</v>
      </c>
      <c r="S184" s="138"/>
      <c r="T184" s="138"/>
      <c r="U184" s="138"/>
      <c r="V184" s="133" t="s">
        <v>479</v>
      </c>
      <c r="W184" s="34" t="str">
        <f t="shared" si="24"/>
        <v>畝傍B</v>
      </c>
      <c r="X184" s="33">
        <v>12</v>
      </c>
      <c r="Y184" s="129">
        <f t="shared" si="25"/>
        <v>5</v>
      </c>
    </row>
    <row r="185" spans="1:25" ht="16.899999999999999" customHeight="1">
      <c r="A185" s="188">
        <v>4</v>
      </c>
      <c r="B185" s="189" t="s">
        <v>773</v>
      </c>
      <c r="C185" s="191">
        <v>0</v>
      </c>
      <c r="D185" s="191">
        <v>0</v>
      </c>
      <c r="E185" s="191">
        <v>0</v>
      </c>
      <c r="F185" s="190"/>
      <c r="G185" s="191">
        <v>2</v>
      </c>
      <c r="H185" s="191">
        <v>0</v>
      </c>
      <c r="I185" s="191">
        <v>0</v>
      </c>
      <c r="J185" s="191">
        <v>0</v>
      </c>
      <c r="K185" s="191">
        <v>1</v>
      </c>
      <c r="L185" s="191">
        <v>2</v>
      </c>
      <c r="M185" s="191">
        <v>3</v>
      </c>
      <c r="N185" s="191">
        <v>3</v>
      </c>
      <c r="O185" s="191">
        <v>7</v>
      </c>
      <c r="P185" s="191"/>
      <c r="Q185" s="191"/>
      <c r="R185" s="192">
        <v>7</v>
      </c>
      <c r="S185" s="138"/>
      <c r="T185" s="138"/>
      <c r="U185" s="138"/>
      <c r="V185" s="133" t="s">
        <v>480</v>
      </c>
      <c r="W185" s="34" t="str">
        <f t="shared" si="24"/>
        <v>汎愛B</v>
      </c>
      <c r="X185" s="33">
        <v>12</v>
      </c>
      <c r="Y185" s="129">
        <f t="shared" si="25"/>
        <v>7</v>
      </c>
    </row>
    <row r="186" spans="1:25" ht="16.899999999999999" customHeight="1">
      <c r="A186" s="188">
        <v>5</v>
      </c>
      <c r="B186" s="189" t="s">
        <v>547</v>
      </c>
      <c r="C186" s="191">
        <v>0</v>
      </c>
      <c r="D186" s="191">
        <v>1</v>
      </c>
      <c r="E186" s="191">
        <v>1</v>
      </c>
      <c r="F186" s="191">
        <v>1</v>
      </c>
      <c r="G186" s="190"/>
      <c r="H186" s="191">
        <v>0</v>
      </c>
      <c r="I186" s="191">
        <v>0</v>
      </c>
      <c r="J186" s="191">
        <v>0</v>
      </c>
      <c r="K186" s="191">
        <v>0</v>
      </c>
      <c r="L186" s="191">
        <v>0</v>
      </c>
      <c r="M186" s="191">
        <v>1</v>
      </c>
      <c r="N186" s="191">
        <v>0</v>
      </c>
      <c r="O186" s="191">
        <v>10</v>
      </c>
      <c r="P186" s="191"/>
      <c r="Q186" s="191"/>
      <c r="R186" s="192">
        <v>10</v>
      </c>
      <c r="S186" s="138"/>
      <c r="T186" s="138"/>
      <c r="U186" s="138"/>
      <c r="V186" s="133" t="s">
        <v>481</v>
      </c>
      <c r="W186" s="34" t="str">
        <f t="shared" si="24"/>
        <v>立命館B</v>
      </c>
      <c r="X186" s="33">
        <v>12</v>
      </c>
      <c r="Y186" s="129">
        <f t="shared" si="25"/>
        <v>10</v>
      </c>
    </row>
    <row r="187" spans="1:25" ht="16.899999999999999" customHeight="1">
      <c r="A187" s="188">
        <v>6</v>
      </c>
      <c r="B187" s="189" t="s">
        <v>548</v>
      </c>
      <c r="C187" s="191">
        <v>0</v>
      </c>
      <c r="D187" s="191">
        <v>1</v>
      </c>
      <c r="E187" s="191">
        <v>2</v>
      </c>
      <c r="F187" s="191">
        <v>3</v>
      </c>
      <c r="G187" s="191">
        <v>3</v>
      </c>
      <c r="H187" s="190"/>
      <c r="I187" s="191">
        <v>0</v>
      </c>
      <c r="J187" s="191">
        <v>1</v>
      </c>
      <c r="K187" s="191">
        <v>2</v>
      </c>
      <c r="L187" s="191">
        <v>3</v>
      </c>
      <c r="M187" s="191">
        <v>3</v>
      </c>
      <c r="N187" s="191">
        <v>6</v>
      </c>
      <c r="O187" s="191">
        <v>4</v>
      </c>
      <c r="P187" s="191"/>
      <c r="Q187" s="191"/>
      <c r="R187" s="192">
        <v>4</v>
      </c>
      <c r="S187" s="138"/>
      <c r="T187" s="138"/>
      <c r="U187" s="138"/>
      <c r="V187" s="133" t="s">
        <v>482</v>
      </c>
      <c r="W187" s="34" t="str">
        <f t="shared" si="24"/>
        <v>宇部工業B</v>
      </c>
      <c r="X187" s="33">
        <v>12</v>
      </c>
      <c r="Y187" s="129">
        <f t="shared" si="25"/>
        <v>4</v>
      </c>
    </row>
    <row r="188" spans="1:25" ht="16.899999999999999" customHeight="1">
      <c r="A188" s="188">
        <v>7</v>
      </c>
      <c r="B188" s="189" t="s">
        <v>774</v>
      </c>
      <c r="C188" s="191">
        <v>2</v>
      </c>
      <c r="D188" s="191">
        <v>3</v>
      </c>
      <c r="E188" s="191">
        <v>3</v>
      </c>
      <c r="F188" s="191">
        <v>3</v>
      </c>
      <c r="G188" s="191">
        <v>3</v>
      </c>
      <c r="H188" s="191">
        <v>3</v>
      </c>
      <c r="I188" s="190"/>
      <c r="J188" s="191">
        <v>1</v>
      </c>
      <c r="K188" s="191">
        <v>1</v>
      </c>
      <c r="L188" s="191">
        <v>3</v>
      </c>
      <c r="M188" s="191">
        <v>3</v>
      </c>
      <c r="N188" s="191">
        <v>8</v>
      </c>
      <c r="O188" s="191">
        <v>2</v>
      </c>
      <c r="P188" s="191"/>
      <c r="Q188" s="191"/>
      <c r="R188" s="192">
        <v>11</v>
      </c>
      <c r="S188" s="138"/>
      <c r="T188" s="138"/>
      <c r="U188" s="138"/>
      <c r="V188" s="133" t="s">
        <v>483</v>
      </c>
      <c r="W188" s="34" t="str">
        <f t="shared" si="24"/>
        <v>神戸国際C</v>
      </c>
      <c r="X188" s="33">
        <v>12</v>
      </c>
      <c r="Y188" s="129">
        <f t="shared" si="25"/>
        <v>11</v>
      </c>
    </row>
    <row r="189" spans="1:25" ht="16.899999999999999" customHeight="1">
      <c r="A189" s="188">
        <v>8</v>
      </c>
      <c r="B189" s="189" t="s">
        <v>580</v>
      </c>
      <c r="C189" s="191">
        <v>3</v>
      </c>
      <c r="D189" s="191">
        <v>3</v>
      </c>
      <c r="E189" s="191">
        <v>2</v>
      </c>
      <c r="F189" s="191">
        <v>3</v>
      </c>
      <c r="G189" s="191">
        <v>3</v>
      </c>
      <c r="H189" s="191">
        <v>2</v>
      </c>
      <c r="I189" s="191">
        <v>2</v>
      </c>
      <c r="J189" s="190"/>
      <c r="K189" s="191">
        <v>2</v>
      </c>
      <c r="L189" s="191">
        <v>3</v>
      </c>
      <c r="M189" s="191">
        <v>3</v>
      </c>
      <c r="N189" s="191">
        <v>10</v>
      </c>
      <c r="O189" s="191">
        <v>0</v>
      </c>
      <c r="P189" s="191"/>
      <c r="Q189" s="191"/>
      <c r="R189" s="192">
        <v>1</v>
      </c>
      <c r="S189" s="138"/>
      <c r="T189" s="138"/>
      <c r="U189" s="138"/>
      <c r="V189" s="133" t="s">
        <v>484</v>
      </c>
      <c r="W189" s="34" t="str">
        <f t="shared" si="24"/>
        <v>東福岡D</v>
      </c>
      <c r="X189" s="33">
        <v>12</v>
      </c>
      <c r="Y189" s="129">
        <f t="shared" si="25"/>
        <v>1</v>
      </c>
    </row>
    <row r="190" spans="1:25" ht="16.899999999999999" customHeight="1">
      <c r="A190" s="188">
        <v>9</v>
      </c>
      <c r="B190" s="189" t="s">
        <v>533</v>
      </c>
      <c r="C190" s="191">
        <v>1</v>
      </c>
      <c r="D190" s="191">
        <v>3</v>
      </c>
      <c r="E190" s="191">
        <v>2</v>
      </c>
      <c r="F190" s="191">
        <v>2</v>
      </c>
      <c r="G190" s="191">
        <v>3</v>
      </c>
      <c r="H190" s="191">
        <v>1</v>
      </c>
      <c r="I190" s="191">
        <v>2</v>
      </c>
      <c r="J190" s="191">
        <v>1</v>
      </c>
      <c r="K190" s="190"/>
      <c r="L190" s="191">
        <v>3</v>
      </c>
      <c r="M190" s="191">
        <v>3</v>
      </c>
      <c r="N190" s="191">
        <v>7</v>
      </c>
      <c r="O190" s="191">
        <v>3</v>
      </c>
      <c r="P190" s="191"/>
      <c r="Q190" s="191"/>
      <c r="R190" s="192">
        <v>3</v>
      </c>
      <c r="S190" s="138"/>
      <c r="T190" s="138"/>
      <c r="U190" s="138"/>
      <c r="V190" s="133" t="s">
        <v>485</v>
      </c>
      <c r="W190" s="34" t="str">
        <f t="shared" si="24"/>
        <v>連合A</v>
      </c>
      <c r="X190" s="33">
        <v>12</v>
      </c>
      <c r="Y190" s="129">
        <f t="shared" si="25"/>
        <v>3</v>
      </c>
    </row>
    <row r="191" spans="1:25" ht="16.899999999999999" customHeight="1">
      <c r="A191" s="188">
        <v>10</v>
      </c>
      <c r="B191" s="189" t="s">
        <v>561</v>
      </c>
      <c r="C191" s="191">
        <v>0</v>
      </c>
      <c r="D191" s="191">
        <v>1</v>
      </c>
      <c r="E191" s="191">
        <v>1</v>
      </c>
      <c r="F191" s="191">
        <v>1</v>
      </c>
      <c r="G191" s="191">
        <v>3</v>
      </c>
      <c r="H191" s="191">
        <v>0</v>
      </c>
      <c r="I191" s="191">
        <v>0</v>
      </c>
      <c r="J191" s="191">
        <v>0</v>
      </c>
      <c r="K191" s="191">
        <v>0</v>
      </c>
      <c r="L191" s="190"/>
      <c r="M191" s="191">
        <v>3</v>
      </c>
      <c r="N191" s="191">
        <v>2</v>
      </c>
      <c r="O191" s="191">
        <v>8</v>
      </c>
      <c r="P191" s="191"/>
      <c r="Q191" s="191"/>
      <c r="R191" s="192">
        <v>8</v>
      </c>
      <c r="S191" s="138"/>
      <c r="T191" s="138"/>
      <c r="U191" s="138"/>
      <c r="V191" s="133" t="s">
        <v>486</v>
      </c>
      <c r="W191" s="34" t="str">
        <f t="shared" si="24"/>
        <v>連合F</v>
      </c>
      <c r="X191" s="33">
        <v>12</v>
      </c>
      <c r="Y191" s="129">
        <f t="shared" si="25"/>
        <v>8</v>
      </c>
    </row>
    <row r="192" spans="1:25" ht="16.899999999999999" customHeight="1">
      <c r="A192" s="194">
        <v>11</v>
      </c>
      <c r="B192" s="195" t="s">
        <v>696</v>
      </c>
      <c r="C192" s="196">
        <v>0</v>
      </c>
      <c r="D192" s="196">
        <v>0</v>
      </c>
      <c r="E192" s="196">
        <v>0</v>
      </c>
      <c r="F192" s="196">
        <v>0</v>
      </c>
      <c r="G192" s="196">
        <v>2</v>
      </c>
      <c r="H192" s="196">
        <v>0</v>
      </c>
      <c r="I192" s="196">
        <v>0</v>
      </c>
      <c r="J192" s="196">
        <v>0</v>
      </c>
      <c r="K192" s="196">
        <v>0</v>
      </c>
      <c r="L192" s="196">
        <v>0</v>
      </c>
      <c r="M192" s="197"/>
      <c r="N192" s="196">
        <v>1</v>
      </c>
      <c r="O192" s="196">
        <v>9</v>
      </c>
      <c r="P192" s="196"/>
      <c r="Q192" s="196"/>
      <c r="R192" s="198">
        <v>9</v>
      </c>
      <c r="S192" s="138"/>
      <c r="T192" s="138"/>
      <c r="U192" s="138"/>
      <c r="V192" s="133" t="s">
        <v>849</v>
      </c>
      <c r="W192" s="34" t="str">
        <f t="shared" si="24"/>
        <v>連合G</v>
      </c>
      <c r="X192" s="33">
        <v>12</v>
      </c>
      <c r="Y192" s="129">
        <f t="shared" si="25"/>
        <v>9</v>
      </c>
    </row>
    <row r="193" spans="1:25" ht="15">
      <c r="A193" s="125"/>
      <c r="B193" s="259" t="s">
        <v>924</v>
      </c>
      <c r="C193" s="259"/>
      <c r="D193" s="259"/>
      <c r="E193" s="259"/>
      <c r="F193" s="259"/>
      <c r="G193" s="259"/>
      <c r="H193" s="259"/>
      <c r="I193" s="259"/>
      <c r="J193" s="259"/>
      <c r="K193" s="259"/>
      <c r="L193" s="259"/>
      <c r="M193" s="259"/>
      <c r="N193" s="259"/>
      <c r="O193" s="259"/>
      <c r="P193" s="259"/>
      <c r="Q193" s="259"/>
      <c r="R193" s="259"/>
      <c r="S193" s="125"/>
      <c r="T193" s="125"/>
      <c r="U193" s="125"/>
      <c r="V193" s="134"/>
      <c r="W193" s="38"/>
      <c r="X193" s="38"/>
      <c r="Y193" s="135"/>
    </row>
    <row r="194" spans="1:25" ht="15">
      <c r="A194" s="125"/>
      <c r="B194" s="248" t="s">
        <v>775</v>
      </c>
      <c r="C194" s="248"/>
      <c r="D194" s="248"/>
      <c r="E194" s="248"/>
      <c r="F194" s="248"/>
      <c r="G194" s="248"/>
      <c r="H194" s="248"/>
      <c r="I194" s="248"/>
      <c r="J194" s="137"/>
      <c r="K194" s="125"/>
      <c r="L194" s="138"/>
      <c r="M194" s="125"/>
      <c r="N194" s="125"/>
      <c r="O194" s="125"/>
      <c r="P194" s="125"/>
      <c r="Q194" s="138"/>
      <c r="R194" s="125"/>
      <c r="S194" s="125"/>
      <c r="T194" s="125"/>
      <c r="U194" s="125"/>
      <c r="V194" s="134"/>
      <c r="W194" s="38"/>
      <c r="X194" s="38"/>
      <c r="Y194" s="135"/>
    </row>
    <row r="195" spans="1:25" ht="7.15" customHeight="1">
      <c r="A195" s="125"/>
      <c r="B195" s="137"/>
      <c r="C195" s="137"/>
      <c r="D195" s="137"/>
      <c r="E195" s="137"/>
      <c r="F195" s="137"/>
      <c r="G195" s="137"/>
      <c r="H195" s="137"/>
      <c r="I195" s="137"/>
      <c r="J195" s="137"/>
      <c r="K195" s="125"/>
      <c r="L195" s="138"/>
      <c r="M195" s="125"/>
      <c r="N195" s="125"/>
      <c r="O195" s="125"/>
      <c r="P195" s="125"/>
      <c r="Q195" s="138"/>
      <c r="R195" s="125"/>
      <c r="S195" s="125"/>
      <c r="T195" s="125"/>
      <c r="U195" s="125"/>
      <c r="V195" s="134"/>
      <c r="W195" s="38"/>
      <c r="X195" s="38"/>
      <c r="Y195" s="135"/>
    </row>
    <row r="196" spans="1:25" ht="15">
      <c r="A196" s="125" t="s">
        <v>364</v>
      </c>
      <c r="B196" s="253" t="s">
        <v>396</v>
      </c>
      <c r="C196" s="253"/>
      <c r="D196" s="253"/>
      <c r="E196" s="125"/>
      <c r="F196" s="125"/>
      <c r="G196" s="138"/>
      <c r="H196" s="125"/>
      <c r="I196" s="125"/>
      <c r="J196" s="125"/>
      <c r="K196" s="125"/>
      <c r="L196" s="138"/>
      <c r="M196" s="125"/>
      <c r="N196" s="125"/>
      <c r="O196" s="125"/>
      <c r="P196" s="125"/>
      <c r="Q196" s="138"/>
      <c r="R196" s="125"/>
      <c r="S196" s="125"/>
      <c r="T196" s="125"/>
      <c r="U196" s="125"/>
      <c r="V196" s="134"/>
      <c r="W196" s="38"/>
      <c r="X196" s="38"/>
      <c r="Y196" s="135"/>
    </row>
    <row r="197" spans="1:25" ht="15">
      <c r="A197" s="125" t="s">
        <v>365</v>
      </c>
      <c r="B197" s="125"/>
      <c r="C197" s="248" t="s">
        <v>397</v>
      </c>
      <c r="D197" s="248"/>
      <c r="E197" s="248"/>
      <c r="F197" s="248"/>
      <c r="G197" s="138" t="s">
        <v>366</v>
      </c>
      <c r="H197" s="248" t="s">
        <v>398</v>
      </c>
      <c r="I197" s="248"/>
      <c r="J197" s="248"/>
      <c r="K197" s="248"/>
      <c r="L197" s="138" t="s">
        <v>366</v>
      </c>
      <c r="M197" s="248" t="s">
        <v>399</v>
      </c>
      <c r="N197" s="248"/>
      <c r="O197" s="248"/>
      <c r="P197" s="248"/>
      <c r="Q197" s="138" t="s">
        <v>366</v>
      </c>
      <c r="R197" s="248" t="s">
        <v>400</v>
      </c>
      <c r="S197" s="248"/>
      <c r="T197" s="248"/>
      <c r="U197" s="137"/>
      <c r="V197" s="134"/>
      <c r="W197" s="38"/>
      <c r="X197" s="38"/>
      <c r="Y197" s="135"/>
    </row>
    <row r="198" spans="1:25" ht="15">
      <c r="A198" s="125" t="s">
        <v>367</v>
      </c>
      <c r="B198" s="125"/>
      <c r="C198" s="248" t="s">
        <v>377</v>
      </c>
      <c r="D198" s="248"/>
      <c r="E198" s="248"/>
      <c r="F198" s="248"/>
      <c r="G198" s="138" t="s">
        <v>366</v>
      </c>
      <c r="H198" s="248" t="s">
        <v>380</v>
      </c>
      <c r="I198" s="248"/>
      <c r="J198" s="248"/>
      <c r="K198" s="248"/>
      <c r="L198" s="138" t="s">
        <v>366</v>
      </c>
      <c r="M198" s="248" t="s">
        <v>401</v>
      </c>
      <c r="N198" s="248"/>
      <c r="O198" s="248"/>
      <c r="P198" s="248"/>
      <c r="Q198" s="138" t="s">
        <v>366</v>
      </c>
      <c r="R198" s="248" t="s">
        <v>402</v>
      </c>
      <c r="S198" s="248"/>
      <c r="T198" s="248"/>
      <c r="U198" s="137"/>
      <c r="V198" s="134"/>
      <c r="W198" s="38"/>
      <c r="X198" s="38"/>
      <c r="Y198" s="135"/>
    </row>
    <row r="199" spans="1:25" ht="15">
      <c r="A199" s="125"/>
      <c r="B199" s="125"/>
      <c r="C199" s="248" t="s">
        <v>403</v>
      </c>
      <c r="D199" s="248"/>
      <c r="E199" s="248"/>
      <c r="F199" s="248"/>
      <c r="G199" s="138" t="s">
        <v>366</v>
      </c>
      <c r="H199" s="260" t="s">
        <v>404</v>
      </c>
      <c r="I199" s="248"/>
      <c r="J199" s="248"/>
      <c r="K199" s="248"/>
      <c r="L199" s="138" t="s">
        <v>366</v>
      </c>
      <c r="M199" s="248" t="s">
        <v>405</v>
      </c>
      <c r="N199" s="248"/>
      <c r="O199" s="248"/>
      <c r="P199" s="248"/>
      <c r="Q199" s="138" t="s">
        <v>366</v>
      </c>
      <c r="R199" s="248" t="s">
        <v>406</v>
      </c>
      <c r="S199" s="248"/>
      <c r="T199" s="248"/>
      <c r="U199" s="137"/>
      <c r="V199" s="134"/>
      <c r="W199" s="38"/>
      <c r="X199" s="38"/>
      <c r="Y199" s="135"/>
    </row>
    <row r="200" spans="1:25" ht="15">
      <c r="A200" s="125"/>
      <c r="B200" s="125"/>
      <c r="C200" s="248" t="s">
        <v>407</v>
      </c>
      <c r="D200" s="248"/>
      <c r="E200" s="248"/>
      <c r="F200" s="248"/>
      <c r="G200" s="138" t="s">
        <v>366</v>
      </c>
      <c r="H200" s="248" t="s">
        <v>408</v>
      </c>
      <c r="I200" s="248"/>
      <c r="J200" s="248"/>
      <c r="K200" s="248"/>
      <c r="L200" s="138" t="s">
        <v>366</v>
      </c>
      <c r="M200" s="248" t="s">
        <v>393</v>
      </c>
      <c r="N200" s="248"/>
      <c r="O200" s="248"/>
      <c r="P200" s="248"/>
      <c r="Q200" s="138" t="s">
        <v>366</v>
      </c>
      <c r="R200" s="248" t="s">
        <v>409</v>
      </c>
      <c r="S200" s="248"/>
      <c r="T200" s="248"/>
      <c r="U200" s="137"/>
      <c r="V200" s="134"/>
      <c r="W200" s="38"/>
      <c r="X200" s="38"/>
      <c r="Y200" s="135"/>
    </row>
    <row r="201" spans="1:25" ht="15">
      <c r="A201" s="125"/>
      <c r="B201" s="125"/>
      <c r="C201" s="248" t="s">
        <v>410</v>
      </c>
      <c r="D201" s="248"/>
      <c r="E201" s="248"/>
      <c r="F201" s="248"/>
      <c r="G201" s="138" t="s">
        <v>366</v>
      </c>
      <c r="H201" s="248" t="s">
        <v>411</v>
      </c>
      <c r="I201" s="248"/>
      <c r="J201" s="248"/>
      <c r="K201" s="248"/>
      <c r="L201" s="138" t="s">
        <v>366</v>
      </c>
      <c r="M201" s="248" t="s">
        <v>412</v>
      </c>
      <c r="N201" s="248"/>
      <c r="O201" s="248"/>
      <c r="P201" s="248"/>
      <c r="Q201" s="138"/>
      <c r="R201" s="138"/>
      <c r="S201" s="138"/>
      <c r="T201" s="138"/>
      <c r="U201" s="138"/>
      <c r="V201" s="134"/>
      <c r="W201" s="38"/>
      <c r="X201" s="38"/>
      <c r="Y201" s="135"/>
    </row>
    <row r="202" spans="1:25" ht="15">
      <c r="A202" s="125"/>
      <c r="B202" s="125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34"/>
      <c r="W202" s="38"/>
      <c r="X202" s="38"/>
      <c r="Y202" s="135"/>
    </row>
    <row r="203" spans="1:25" ht="15">
      <c r="A203" s="125"/>
      <c r="B203" s="125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34"/>
      <c r="W203" s="38"/>
      <c r="X203" s="38"/>
      <c r="Y203" s="135"/>
    </row>
    <row r="204" spans="1:25" ht="15">
      <c r="A204" s="258" t="s">
        <v>437</v>
      </c>
      <c r="B204" s="258"/>
      <c r="C204" s="258"/>
      <c r="D204" s="258"/>
      <c r="E204" s="258"/>
      <c r="F204" s="258"/>
      <c r="G204" s="258"/>
      <c r="H204" s="258"/>
      <c r="I204" s="258"/>
      <c r="J204" s="258"/>
      <c r="K204" s="258"/>
      <c r="L204" s="258"/>
      <c r="M204" s="258"/>
      <c r="N204" s="258"/>
      <c r="O204" s="258"/>
      <c r="P204" s="258"/>
      <c r="Q204" s="258"/>
      <c r="R204" s="258"/>
      <c r="S204" s="258"/>
      <c r="T204" s="258"/>
      <c r="U204" s="237"/>
      <c r="V204" s="134"/>
      <c r="W204" s="38"/>
      <c r="X204" s="38"/>
      <c r="Y204" s="135"/>
    </row>
    <row r="205" spans="1:25" ht="31.5" customHeight="1">
      <c r="A205" s="254" t="s">
        <v>776</v>
      </c>
      <c r="B205" s="255"/>
      <c r="C205" s="183">
        <v>1</v>
      </c>
      <c r="D205" s="183">
        <v>2</v>
      </c>
      <c r="E205" s="183">
        <v>3</v>
      </c>
      <c r="F205" s="183">
        <v>4</v>
      </c>
      <c r="G205" s="183">
        <v>5</v>
      </c>
      <c r="H205" s="183">
        <v>6</v>
      </c>
      <c r="I205" s="183">
        <v>7</v>
      </c>
      <c r="J205" s="183">
        <v>8</v>
      </c>
      <c r="K205" s="183">
        <v>9</v>
      </c>
      <c r="L205" s="184">
        <v>10</v>
      </c>
      <c r="M205" s="184">
        <v>11</v>
      </c>
      <c r="N205" s="200" t="s">
        <v>110</v>
      </c>
      <c r="O205" s="200" t="s">
        <v>111</v>
      </c>
      <c r="P205" s="200" t="s">
        <v>112</v>
      </c>
      <c r="Q205" s="200" t="s">
        <v>113</v>
      </c>
      <c r="R205" s="201" t="s">
        <v>115</v>
      </c>
      <c r="S205" s="126"/>
      <c r="T205" s="126"/>
      <c r="U205" s="126"/>
      <c r="V205" s="134"/>
      <c r="W205" s="38"/>
      <c r="X205" s="38"/>
      <c r="Y205" s="135"/>
    </row>
    <row r="206" spans="1:25" ht="16.5" customHeight="1">
      <c r="A206" s="188">
        <v>1</v>
      </c>
      <c r="B206" s="189" t="s">
        <v>777</v>
      </c>
      <c r="C206" s="190"/>
      <c r="D206" s="191">
        <v>0</v>
      </c>
      <c r="E206" s="191">
        <v>3</v>
      </c>
      <c r="F206" s="191">
        <v>3</v>
      </c>
      <c r="G206" s="191">
        <v>2</v>
      </c>
      <c r="H206" s="191">
        <v>2</v>
      </c>
      <c r="I206" s="191">
        <v>0</v>
      </c>
      <c r="J206" s="191">
        <v>0</v>
      </c>
      <c r="K206" s="191">
        <v>2</v>
      </c>
      <c r="L206" s="191">
        <v>1</v>
      </c>
      <c r="M206" s="191">
        <v>2</v>
      </c>
      <c r="N206" s="191">
        <v>6</v>
      </c>
      <c r="O206" s="191">
        <v>4</v>
      </c>
      <c r="P206" s="191"/>
      <c r="Q206" s="191"/>
      <c r="R206" s="192">
        <v>5</v>
      </c>
      <c r="S206" s="138"/>
      <c r="T206" s="138"/>
      <c r="U206" s="138"/>
      <c r="V206" s="133" t="s">
        <v>103</v>
      </c>
      <c r="W206" s="34" t="str">
        <f>B206</f>
        <v>上田千曲B</v>
      </c>
      <c r="X206" s="33">
        <v>13</v>
      </c>
      <c r="Y206" s="129">
        <f>R206</f>
        <v>5</v>
      </c>
    </row>
    <row r="207" spans="1:25" ht="16.5" customHeight="1">
      <c r="A207" s="188">
        <v>2</v>
      </c>
      <c r="B207" s="189" t="s">
        <v>555</v>
      </c>
      <c r="C207" s="191">
        <v>3</v>
      </c>
      <c r="D207" s="190"/>
      <c r="E207" s="191">
        <v>2</v>
      </c>
      <c r="F207" s="191">
        <v>3</v>
      </c>
      <c r="G207" s="191">
        <v>3</v>
      </c>
      <c r="H207" s="191">
        <v>1</v>
      </c>
      <c r="I207" s="191">
        <v>2</v>
      </c>
      <c r="J207" s="191">
        <v>0</v>
      </c>
      <c r="K207" s="191">
        <v>3</v>
      </c>
      <c r="L207" s="191">
        <v>2</v>
      </c>
      <c r="M207" s="191">
        <v>2</v>
      </c>
      <c r="N207" s="191">
        <v>8</v>
      </c>
      <c r="O207" s="191">
        <v>2</v>
      </c>
      <c r="P207" s="191"/>
      <c r="Q207" s="191"/>
      <c r="R207" s="192">
        <v>3</v>
      </c>
      <c r="S207" s="138"/>
      <c r="T207" s="138"/>
      <c r="U207" s="138"/>
      <c r="V207" s="133" t="s">
        <v>458</v>
      </c>
      <c r="W207" s="34" t="str">
        <f t="shared" ref="W207:W216" si="26">B207</f>
        <v>浜松商業B</v>
      </c>
      <c r="X207" s="33">
        <v>13</v>
      </c>
      <c r="Y207" s="129">
        <f t="shared" ref="Y207:Y215" si="27">R207</f>
        <v>3</v>
      </c>
    </row>
    <row r="208" spans="1:25" ht="16.5" customHeight="1">
      <c r="A208" s="188">
        <v>3</v>
      </c>
      <c r="B208" s="189" t="s">
        <v>778</v>
      </c>
      <c r="C208" s="191">
        <v>0</v>
      </c>
      <c r="D208" s="191">
        <v>1</v>
      </c>
      <c r="E208" s="190"/>
      <c r="F208" s="191">
        <v>3</v>
      </c>
      <c r="G208" s="191">
        <v>0</v>
      </c>
      <c r="H208" s="191">
        <v>0</v>
      </c>
      <c r="I208" s="191">
        <v>0</v>
      </c>
      <c r="J208" s="191">
        <v>0</v>
      </c>
      <c r="K208" s="191">
        <v>2</v>
      </c>
      <c r="L208" s="191">
        <v>0</v>
      </c>
      <c r="M208" s="191">
        <v>1</v>
      </c>
      <c r="N208" s="191">
        <v>2</v>
      </c>
      <c r="O208" s="191">
        <v>8</v>
      </c>
      <c r="P208" s="191"/>
      <c r="Q208" s="191"/>
      <c r="R208" s="192">
        <v>10</v>
      </c>
      <c r="S208" s="138"/>
      <c r="T208" s="138"/>
      <c r="U208" s="138"/>
      <c r="V208" s="133" t="s">
        <v>459</v>
      </c>
      <c r="W208" s="34" t="str">
        <f t="shared" si="26"/>
        <v>奈良B</v>
      </c>
      <c r="X208" s="33">
        <v>13</v>
      </c>
      <c r="Y208" s="129">
        <f t="shared" si="27"/>
        <v>10</v>
      </c>
    </row>
    <row r="209" spans="1:25" ht="16.5" customHeight="1">
      <c r="A209" s="188">
        <v>4</v>
      </c>
      <c r="B209" s="189" t="s">
        <v>563</v>
      </c>
      <c r="C209" s="191">
        <v>0</v>
      </c>
      <c r="D209" s="191">
        <v>0</v>
      </c>
      <c r="E209" s="191">
        <v>0</v>
      </c>
      <c r="F209" s="190"/>
      <c r="G209" s="191">
        <v>0</v>
      </c>
      <c r="H209" s="191">
        <v>0</v>
      </c>
      <c r="I209" s="191">
        <v>0</v>
      </c>
      <c r="J209" s="191">
        <v>0</v>
      </c>
      <c r="K209" s="191">
        <v>1</v>
      </c>
      <c r="L209" s="191">
        <v>0</v>
      </c>
      <c r="M209" s="191">
        <v>0</v>
      </c>
      <c r="N209" s="191">
        <v>0</v>
      </c>
      <c r="O209" s="191">
        <v>10</v>
      </c>
      <c r="P209" s="191"/>
      <c r="Q209" s="191"/>
      <c r="R209" s="192">
        <v>11</v>
      </c>
      <c r="S209" s="138"/>
      <c r="T209" s="138"/>
      <c r="U209" s="138"/>
      <c r="V209" s="133" t="s">
        <v>460</v>
      </c>
      <c r="W209" s="34" t="str">
        <f t="shared" si="26"/>
        <v>堺西B</v>
      </c>
      <c r="X209" s="33">
        <v>13</v>
      </c>
      <c r="Y209" s="129">
        <f t="shared" si="27"/>
        <v>11</v>
      </c>
    </row>
    <row r="210" spans="1:25" ht="16.5" customHeight="1">
      <c r="A210" s="188">
        <v>5</v>
      </c>
      <c r="B210" s="189" t="s">
        <v>779</v>
      </c>
      <c r="C210" s="191">
        <v>1</v>
      </c>
      <c r="D210" s="191">
        <v>0</v>
      </c>
      <c r="E210" s="191">
        <v>3</v>
      </c>
      <c r="F210" s="191">
        <v>3</v>
      </c>
      <c r="G210" s="190"/>
      <c r="H210" s="191">
        <v>0</v>
      </c>
      <c r="I210" s="191">
        <v>0</v>
      </c>
      <c r="J210" s="191">
        <v>0</v>
      </c>
      <c r="K210" s="191">
        <v>1</v>
      </c>
      <c r="L210" s="191">
        <v>1</v>
      </c>
      <c r="M210" s="191">
        <v>1</v>
      </c>
      <c r="N210" s="191">
        <v>2</v>
      </c>
      <c r="O210" s="191">
        <v>8</v>
      </c>
      <c r="P210" s="191"/>
      <c r="Q210" s="191"/>
      <c r="R210" s="192">
        <v>8</v>
      </c>
      <c r="S210" s="138"/>
      <c r="T210" s="138"/>
      <c r="U210" s="138"/>
      <c r="V210" s="133" t="s">
        <v>461</v>
      </c>
      <c r="W210" s="34" t="str">
        <f t="shared" si="26"/>
        <v>彩星工科B</v>
      </c>
      <c r="X210" s="33">
        <v>13</v>
      </c>
      <c r="Y210" s="129">
        <f t="shared" si="27"/>
        <v>8</v>
      </c>
    </row>
    <row r="211" spans="1:25" ht="16.5" customHeight="1">
      <c r="A211" s="188">
        <v>6</v>
      </c>
      <c r="B211" s="189" t="s">
        <v>780</v>
      </c>
      <c r="C211" s="191">
        <v>1</v>
      </c>
      <c r="D211" s="191">
        <v>2</v>
      </c>
      <c r="E211" s="191">
        <v>3</v>
      </c>
      <c r="F211" s="191">
        <v>3</v>
      </c>
      <c r="G211" s="191">
        <v>3</v>
      </c>
      <c r="H211" s="190"/>
      <c r="I211" s="191">
        <v>2</v>
      </c>
      <c r="J211" s="191">
        <v>0</v>
      </c>
      <c r="K211" s="191">
        <v>2</v>
      </c>
      <c r="L211" s="191">
        <v>3</v>
      </c>
      <c r="M211" s="191">
        <v>2</v>
      </c>
      <c r="N211" s="191">
        <v>8</v>
      </c>
      <c r="O211" s="191">
        <v>2</v>
      </c>
      <c r="P211" s="191"/>
      <c r="Q211" s="191"/>
      <c r="R211" s="192">
        <v>2</v>
      </c>
      <c r="S211" s="138"/>
      <c r="T211" s="138"/>
      <c r="U211" s="138"/>
      <c r="V211" s="133" t="s">
        <v>462</v>
      </c>
      <c r="W211" s="34" t="str">
        <f t="shared" si="26"/>
        <v>立命館C</v>
      </c>
      <c r="X211" s="33">
        <v>13</v>
      </c>
      <c r="Y211" s="129">
        <f t="shared" si="27"/>
        <v>2</v>
      </c>
    </row>
    <row r="212" spans="1:25" ht="16.5" customHeight="1">
      <c r="A212" s="188">
        <v>7</v>
      </c>
      <c r="B212" s="189" t="s">
        <v>532</v>
      </c>
      <c r="C212" s="191">
        <v>3</v>
      </c>
      <c r="D212" s="191">
        <v>1</v>
      </c>
      <c r="E212" s="191">
        <v>3</v>
      </c>
      <c r="F212" s="191">
        <v>3</v>
      </c>
      <c r="G212" s="191">
        <v>3</v>
      </c>
      <c r="H212" s="191">
        <v>1</v>
      </c>
      <c r="I212" s="190"/>
      <c r="J212" s="191">
        <v>0</v>
      </c>
      <c r="K212" s="191">
        <v>3</v>
      </c>
      <c r="L212" s="191">
        <v>2</v>
      </c>
      <c r="M212" s="191">
        <v>3</v>
      </c>
      <c r="N212" s="191">
        <v>7</v>
      </c>
      <c r="O212" s="191">
        <v>3</v>
      </c>
      <c r="P212" s="191"/>
      <c r="Q212" s="191"/>
      <c r="R212" s="192">
        <v>4</v>
      </c>
      <c r="S212" s="138"/>
      <c r="T212" s="138"/>
      <c r="U212" s="138"/>
      <c r="V212" s="133" t="s">
        <v>463</v>
      </c>
      <c r="W212" s="34" t="str">
        <f t="shared" si="26"/>
        <v>羽黒C</v>
      </c>
      <c r="X212" s="33">
        <v>13</v>
      </c>
      <c r="Y212" s="129">
        <f t="shared" si="27"/>
        <v>4</v>
      </c>
    </row>
    <row r="213" spans="1:25" ht="16.5" customHeight="1">
      <c r="A213" s="188">
        <v>8</v>
      </c>
      <c r="B213" s="189" t="s">
        <v>544</v>
      </c>
      <c r="C213" s="191">
        <v>3</v>
      </c>
      <c r="D213" s="191">
        <v>3</v>
      </c>
      <c r="E213" s="191">
        <v>3</v>
      </c>
      <c r="F213" s="191">
        <v>3</v>
      </c>
      <c r="G213" s="191">
        <v>3</v>
      </c>
      <c r="H213" s="191">
        <v>3</v>
      </c>
      <c r="I213" s="191">
        <v>3</v>
      </c>
      <c r="J213" s="190"/>
      <c r="K213" s="191">
        <v>3</v>
      </c>
      <c r="L213" s="191">
        <v>3</v>
      </c>
      <c r="M213" s="191">
        <v>3</v>
      </c>
      <c r="N213" s="191">
        <v>10</v>
      </c>
      <c r="O213" s="191">
        <v>0</v>
      </c>
      <c r="P213" s="191"/>
      <c r="Q213" s="191"/>
      <c r="R213" s="192">
        <v>1</v>
      </c>
      <c r="S213" s="138"/>
      <c r="T213" s="138"/>
      <c r="U213" s="138"/>
      <c r="V213" s="133" t="s">
        <v>464</v>
      </c>
      <c r="W213" s="34" t="str">
        <f t="shared" si="26"/>
        <v>岡崎城西D</v>
      </c>
      <c r="X213" s="33">
        <v>13</v>
      </c>
      <c r="Y213" s="129">
        <f t="shared" si="27"/>
        <v>1</v>
      </c>
    </row>
    <row r="214" spans="1:25" ht="16.5" customHeight="1">
      <c r="A214" s="188">
        <v>9</v>
      </c>
      <c r="B214" s="189" t="s">
        <v>781</v>
      </c>
      <c r="C214" s="191">
        <v>1</v>
      </c>
      <c r="D214" s="191">
        <v>0</v>
      </c>
      <c r="E214" s="191">
        <v>1</v>
      </c>
      <c r="F214" s="191">
        <v>2</v>
      </c>
      <c r="G214" s="191">
        <v>2</v>
      </c>
      <c r="H214" s="191">
        <v>1</v>
      </c>
      <c r="I214" s="191">
        <v>0</v>
      </c>
      <c r="J214" s="191">
        <v>0</v>
      </c>
      <c r="K214" s="190"/>
      <c r="L214" s="191">
        <v>0</v>
      </c>
      <c r="M214" s="191">
        <v>0</v>
      </c>
      <c r="N214" s="191">
        <v>2</v>
      </c>
      <c r="O214" s="191">
        <v>8</v>
      </c>
      <c r="P214" s="191"/>
      <c r="Q214" s="191"/>
      <c r="R214" s="192">
        <v>9</v>
      </c>
      <c r="S214" s="138"/>
      <c r="T214" s="138"/>
      <c r="U214" s="138"/>
      <c r="V214" s="133" t="s">
        <v>351</v>
      </c>
      <c r="W214" s="34" t="str">
        <f t="shared" si="26"/>
        <v>神戸国際D</v>
      </c>
      <c r="X214" s="33">
        <v>13</v>
      </c>
      <c r="Y214" s="129">
        <f t="shared" si="27"/>
        <v>9</v>
      </c>
    </row>
    <row r="215" spans="1:25" ht="16.5" customHeight="1">
      <c r="A215" s="188">
        <v>10</v>
      </c>
      <c r="B215" s="189" t="s">
        <v>782</v>
      </c>
      <c r="C215" s="191">
        <v>2</v>
      </c>
      <c r="D215" s="191">
        <v>1</v>
      </c>
      <c r="E215" s="191">
        <v>3</v>
      </c>
      <c r="F215" s="191">
        <v>3</v>
      </c>
      <c r="G215" s="191">
        <v>2</v>
      </c>
      <c r="H215" s="191">
        <v>0</v>
      </c>
      <c r="I215" s="191">
        <v>1</v>
      </c>
      <c r="J215" s="191">
        <v>0</v>
      </c>
      <c r="K215" s="191">
        <v>3</v>
      </c>
      <c r="L215" s="190"/>
      <c r="M215" s="191">
        <v>1</v>
      </c>
      <c r="N215" s="191">
        <v>5</v>
      </c>
      <c r="O215" s="191">
        <v>5</v>
      </c>
      <c r="P215" s="191"/>
      <c r="Q215" s="191"/>
      <c r="R215" s="192">
        <v>7</v>
      </c>
      <c r="S215" s="138"/>
      <c r="T215" s="138"/>
      <c r="U215" s="138"/>
      <c r="V215" s="133" t="s">
        <v>466</v>
      </c>
      <c r="W215" s="34" t="str">
        <f t="shared" si="26"/>
        <v>東福岡E</v>
      </c>
      <c r="X215" s="33">
        <v>13</v>
      </c>
      <c r="Y215" s="129">
        <f t="shared" si="27"/>
        <v>7</v>
      </c>
    </row>
    <row r="216" spans="1:25" ht="16.5" customHeight="1">
      <c r="A216" s="194">
        <v>11</v>
      </c>
      <c r="B216" s="195" t="s">
        <v>553</v>
      </c>
      <c r="C216" s="196">
        <v>1</v>
      </c>
      <c r="D216" s="196">
        <v>1</v>
      </c>
      <c r="E216" s="196">
        <v>2</v>
      </c>
      <c r="F216" s="196">
        <v>3</v>
      </c>
      <c r="G216" s="196">
        <v>2</v>
      </c>
      <c r="H216" s="196">
        <v>1</v>
      </c>
      <c r="I216" s="196">
        <v>0</v>
      </c>
      <c r="J216" s="196">
        <v>0</v>
      </c>
      <c r="K216" s="196">
        <v>3</v>
      </c>
      <c r="L216" s="196">
        <v>2</v>
      </c>
      <c r="M216" s="197"/>
      <c r="N216" s="196">
        <v>5</v>
      </c>
      <c r="O216" s="196">
        <v>5</v>
      </c>
      <c r="P216" s="196"/>
      <c r="Q216" s="196"/>
      <c r="R216" s="198">
        <v>6</v>
      </c>
      <c r="S216" s="138"/>
      <c r="T216" s="138"/>
      <c r="U216" s="138"/>
      <c r="V216" s="133" t="s">
        <v>850</v>
      </c>
      <c r="W216" s="34" t="str">
        <f t="shared" si="26"/>
        <v>連合C</v>
      </c>
      <c r="X216" s="33">
        <v>13</v>
      </c>
      <c r="Y216" s="129">
        <f>R216</f>
        <v>6</v>
      </c>
    </row>
    <row r="217" spans="1:25" ht="18" customHeight="1">
      <c r="A217" s="125"/>
      <c r="B217" s="259" t="s">
        <v>925</v>
      </c>
      <c r="C217" s="259"/>
      <c r="D217" s="259"/>
      <c r="E217" s="259"/>
      <c r="F217" s="259"/>
      <c r="G217" s="259"/>
      <c r="H217" s="259"/>
      <c r="I217" s="259"/>
      <c r="J217" s="259"/>
      <c r="K217" s="259"/>
      <c r="L217" s="259"/>
      <c r="M217" s="259"/>
      <c r="N217" s="259"/>
      <c r="O217" s="259"/>
      <c r="P217" s="259"/>
      <c r="Q217" s="259"/>
      <c r="R217" s="259"/>
      <c r="S217" s="125"/>
      <c r="T217" s="125"/>
      <c r="U217" s="125"/>
      <c r="V217" s="134"/>
      <c r="W217" s="38"/>
      <c r="X217" s="38"/>
      <c r="Y217" s="135"/>
    </row>
    <row r="218" spans="1:25" ht="7.9" customHeight="1">
      <c r="A218" s="125"/>
      <c r="B218" s="137"/>
      <c r="C218" s="137"/>
      <c r="D218" s="137"/>
      <c r="E218" s="137"/>
      <c r="F218" s="137"/>
      <c r="G218" s="137"/>
      <c r="H218" s="137"/>
      <c r="I218" s="137"/>
      <c r="J218" s="137"/>
      <c r="K218" s="125"/>
      <c r="L218" s="138"/>
      <c r="M218" s="125"/>
      <c r="N218" s="125"/>
      <c r="O218" s="125"/>
      <c r="P218" s="125"/>
      <c r="Q218" s="138"/>
      <c r="R218" s="125"/>
      <c r="S218" s="125"/>
      <c r="T218" s="125"/>
      <c r="U218" s="125"/>
      <c r="V218" s="134"/>
      <c r="W218" s="38"/>
      <c r="X218" s="38"/>
      <c r="Y218" s="135"/>
    </row>
    <row r="219" spans="1:25" ht="31.5" customHeight="1">
      <c r="A219" s="254" t="s">
        <v>783</v>
      </c>
      <c r="B219" s="255"/>
      <c r="C219" s="183">
        <v>1</v>
      </c>
      <c r="D219" s="183">
        <v>2</v>
      </c>
      <c r="E219" s="183">
        <v>3</v>
      </c>
      <c r="F219" s="183">
        <v>4</v>
      </c>
      <c r="G219" s="183">
        <v>5</v>
      </c>
      <c r="H219" s="183">
        <v>6</v>
      </c>
      <c r="I219" s="183">
        <v>7</v>
      </c>
      <c r="J219" s="183">
        <v>8</v>
      </c>
      <c r="K219" s="183">
        <v>9</v>
      </c>
      <c r="L219" s="184">
        <v>10</v>
      </c>
      <c r="M219" s="184">
        <v>11</v>
      </c>
      <c r="N219" s="200" t="s">
        <v>110</v>
      </c>
      <c r="O219" s="200" t="s">
        <v>111</v>
      </c>
      <c r="P219" s="200" t="s">
        <v>112</v>
      </c>
      <c r="Q219" s="200" t="s">
        <v>113</v>
      </c>
      <c r="R219" s="201" t="s">
        <v>115</v>
      </c>
      <c r="S219" s="126"/>
      <c r="T219" s="126"/>
      <c r="U219" s="126"/>
      <c r="V219" s="134"/>
      <c r="W219" s="38"/>
      <c r="X219" s="38"/>
      <c r="Y219" s="135"/>
    </row>
    <row r="220" spans="1:25" ht="16.5" customHeight="1">
      <c r="A220" s="188">
        <v>1</v>
      </c>
      <c r="B220" s="189" t="s">
        <v>571</v>
      </c>
      <c r="C220" s="190"/>
      <c r="D220" s="191">
        <v>1</v>
      </c>
      <c r="E220" s="191">
        <v>3</v>
      </c>
      <c r="F220" s="191">
        <v>1</v>
      </c>
      <c r="G220" s="191">
        <v>2</v>
      </c>
      <c r="H220" s="191">
        <v>0</v>
      </c>
      <c r="I220" s="191">
        <v>1</v>
      </c>
      <c r="J220" s="191">
        <v>0</v>
      </c>
      <c r="K220" s="191">
        <v>1</v>
      </c>
      <c r="L220" s="191">
        <v>2</v>
      </c>
      <c r="M220" s="191">
        <v>1</v>
      </c>
      <c r="N220" s="191">
        <v>3</v>
      </c>
      <c r="O220" s="191">
        <v>7</v>
      </c>
      <c r="P220" s="191">
        <v>12</v>
      </c>
      <c r="Q220" s="191">
        <v>18</v>
      </c>
      <c r="R220" s="192">
        <v>9</v>
      </c>
      <c r="S220" s="138"/>
      <c r="T220" s="138"/>
      <c r="U220" s="138"/>
      <c r="V220" s="133" t="s">
        <v>274</v>
      </c>
      <c r="W220" s="234" t="str">
        <f>B220</f>
        <v>敦賀B</v>
      </c>
      <c r="X220" s="33">
        <v>14</v>
      </c>
      <c r="Y220" s="129">
        <f>R220</f>
        <v>9</v>
      </c>
    </row>
    <row r="221" spans="1:25" ht="16.5" customHeight="1">
      <c r="A221" s="188">
        <v>2</v>
      </c>
      <c r="B221" s="189" t="s">
        <v>562</v>
      </c>
      <c r="C221" s="191">
        <v>2</v>
      </c>
      <c r="D221" s="190"/>
      <c r="E221" s="191">
        <v>3</v>
      </c>
      <c r="F221" s="191">
        <v>1</v>
      </c>
      <c r="G221" s="191">
        <v>2</v>
      </c>
      <c r="H221" s="191">
        <v>0</v>
      </c>
      <c r="I221" s="191">
        <v>2</v>
      </c>
      <c r="J221" s="191">
        <v>1</v>
      </c>
      <c r="K221" s="191">
        <v>0</v>
      </c>
      <c r="L221" s="191">
        <v>1</v>
      </c>
      <c r="M221" s="191">
        <v>1</v>
      </c>
      <c r="N221" s="191">
        <v>4</v>
      </c>
      <c r="O221" s="191">
        <v>6</v>
      </c>
      <c r="P221" s="191">
        <v>13</v>
      </c>
      <c r="Q221" s="191">
        <v>17</v>
      </c>
      <c r="R221" s="192">
        <v>7</v>
      </c>
      <c r="S221" s="138"/>
      <c r="T221" s="138"/>
      <c r="U221" s="138"/>
      <c r="V221" s="133" t="s">
        <v>852</v>
      </c>
      <c r="W221" s="234" t="str">
        <f t="shared" ref="W221:W230" si="28">B221</f>
        <v>東邦B</v>
      </c>
      <c r="X221" s="33">
        <v>14</v>
      </c>
      <c r="Y221" s="129">
        <f t="shared" ref="Y221:Y230" si="29">R221</f>
        <v>7</v>
      </c>
    </row>
    <row r="222" spans="1:25" ht="16.5" customHeight="1">
      <c r="A222" s="188">
        <v>3</v>
      </c>
      <c r="B222" s="189" t="s">
        <v>784</v>
      </c>
      <c r="C222" s="191">
        <v>0</v>
      </c>
      <c r="D222" s="191">
        <v>0</v>
      </c>
      <c r="E222" s="190"/>
      <c r="F222" s="191">
        <v>0</v>
      </c>
      <c r="G222" s="191">
        <v>2</v>
      </c>
      <c r="H222" s="191">
        <v>0</v>
      </c>
      <c r="I222" s="191">
        <v>0</v>
      </c>
      <c r="J222" s="191">
        <v>0</v>
      </c>
      <c r="K222" s="191">
        <v>0</v>
      </c>
      <c r="L222" s="191">
        <v>0</v>
      </c>
      <c r="M222" s="191">
        <v>1</v>
      </c>
      <c r="N222" s="191">
        <v>1</v>
      </c>
      <c r="O222" s="191">
        <v>9</v>
      </c>
      <c r="P222" s="191"/>
      <c r="Q222" s="191"/>
      <c r="R222" s="192">
        <v>10</v>
      </c>
      <c r="S222" s="138"/>
      <c r="T222" s="138"/>
      <c r="U222" s="138"/>
      <c r="V222" s="133" t="s">
        <v>853</v>
      </c>
      <c r="W222" s="234" t="str">
        <f t="shared" si="28"/>
        <v>郡山B</v>
      </c>
      <c r="X222" s="33">
        <v>14</v>
      </c>
      <c r="Y222" s="129">
        <f t="shared" si="29"/>
        <v>10</v>
      </c>
    </row>
    <row r="223" spans="1:25" ht="16.5" customHeight="1">
      <c r="A223" s="188">
        <v>4</v>
      </c>
      <c r="B223" s="189" t="s">
        <v>576</v>
      </c>
      <c r="C223" s="191">
        <v>2</v>
      </c>
      <c r="D223" s="191">
        <v>2</v>
      </c>
      <c r="E223" s="191">
        <v>3</v>
      </c>
      <c r="F223" s="190"/>
      <c r="G223" s="191">
        <v>2</v>
      </c>
      <c r="H223" s="191">
        <v>1</v>
      </c>
      <c r="I223" s="191">
        <v>2</v>
      </c>
      <c r="J223" s="191">
        <v>1</v>
      </c>
      <c r="K223" s="191">
        <v>0</v>
      </c>
      <c r="L223" s="191">
        <v>3</v>
      </c>
      <c r="M223" s="191">
        <v>3</v>
      </c>
      <c r="N223" s="191">
        <v>7</v>
      </c>
      <c r="O223" s="191">
        <v>3</v>
      </c>
      <c r="P223" s="191"/>
      <c r="Q223" s="191"/>
      <c r="R223" s="192">
        <v>4</v>
      </c>
      <c r="S223" s="138"/>
      <c r="T223" s="138"/>
      <c r="U223" s="138"/>
      <c r="V223" s="133" t="s">
        <v>854</v>
      </c>
      <c r="W223" s="234" t="str">
        <f t="shared" si="28"/>
        <v>東海大仰星B</v>
      </c>
      <c r="X223" s="33">
        <v>14</v>
      </c>
      <c r="Y223" s="129">
        <f t="shared" si="29"/>
        <v>4</v>
      </c>
    </row>
    <row r="224" spans="1:25" ht="16.5" customHeight="1">
      <c r="A224" s="188">
        <v>5</v>
      </c>
      <c r="B224" s="189" t="s">
        <v>785</v>
      </c>
      <c r="C224" s="191">
        <v>1</v>
      </c>
      <c r="D224" s="191">
        <v>1</v>
      </c>
      <c r="E224" s="191">
        <v>1</v>
      </c>
      <c r="F224" s="191">
        <v>1</v>
      </c>
      <c r="G224" s="190"/>
      <c r="H224" s="191">
        <v>0</v>
      </c>
      <c r="I224" s="191">
        <v>0</v>
      </c>
      <c r="J224" s="191">
        <v>0</v>
      </c>
      <c r="K224" s="191">
        <v>0</v>
      </c>
      <c r="L224" s="191">
        <v>0</v>
      </c>
      <c r="M224" s="191">
        <v>0</v>
      </c>
      <c r="N224" s="191">
        <v>0</v>
      </c>
      <c r="O224" s="191">
        <v>10</v>
      </c>
      <c r="P224" s="191"/>
      <c r="Q224" s="191"/>
      <c r="R224" s="192">
        <v>11</v>
      </c>
      <c r="S224" s="138"/>
      <c r="T224" s="138"/>
      <c r="U224" s="138"/>
      <c r="V224" s="133" t="s">
        <v>855</v>
      </c>
      <c r="W224" s="234" t="str">
        <f t="shared" si="28"/>
        <v>山田B</v>
      </c>
      <c r="X224" s="33">
        <v>14</v>
      </c>
      <c r="Y224" s="129">
        <f t="shared" si="29"/>
        <v>11</v>
      </c>
    </row>
    <row r="225" spans="1:25" ht="16.5" customHeight="1">
      <c r="A225" s="188">
        <v>6</v>
      </c>
      <c r="B225" s="189" t="s">
        <v>786</v>
      </c>
      <c r="C225" s="191">
        <v>3</v>
      </c>
      <c r="D225" s="191">
        <v>3</v>
      </c>
      <c r="E225" s="191">
        <v>3</v>
      </c>
      <c r="F225" s="191">
        <v>2</v>
      </c>
      <c r="G225" s="191">
        <v>3</v>
      </c>
      <c r="H225" s="190"/>
      <c r="I225" s="191">
        <v>3</v>
      </c>
      <c r="J225" s="191">
        <v>3</v>
      </c>
      <c r="K225" s="191">
        <v>0</v>
      </c>
      <c r="L225" s="191">
        <v>3</v>
      </c>
      <c r="M225" s="191">
        <v>3</v>
      </c>
      <c r="N225" s="191">
        <v>9</v>
      </c>
      <c r="O225" s="191">
        <v>1</v>
      </c>
      <c r="P225" s="191"/>
      <c r="Q225" s="191"/>
      <c r="R225" s="192">
        <v>2</v>
      </c>
      <c r="S225" s="138"/>
      <c r="T225" s="138"/>
      <c r="U225" s="138"/>
      <c r="V225" s="133" t="s">
        <v>856</v>
      </c>
      <c r="W225" s="234" t="str">
        <f t="shared" si="28"/>
        <v>浜松商業C</v>
      </c>
      <c r="X225" s="33">
        <v>14</v>
      </c>
      <c r="Y225" s="129">
        <f t="shared" si="29"/>
        <v>2</v>
      </c>
    </row>
    <row r="226" spans="1:25" ht="16.5" customHeight="1">
      <c r="A226" s="188">
        <v>7</v>
      </c>
      <c r="B226" s="189" t="s">
        <v>787</v>
      </c>
      <c r="C226" s="191">
        <v>2</v>
      </c>
      <c r="D226" s="191">
        <v>1</v>
      </c>
      <c r="E226" s="191">
        <v>3</v>
      </c>
      <c r="F226" s="191">
        <v>1</v>
      </c>
      <c r="G226" s="191">
        <v>3</v>
      </c>
      <c r="H226" s="191">
        <v>0</v>
      </c>
      <c r="I226" s="190"/>
      <c r="J226" s="191">
        <v>2</v>
      </c>
      <c r="K226" s="191">
        <v>0</v>
      </c>
      <c r="L226" s="191">
        <v>1</v>
      </c>
      <c r="M226" s="191">
        <v>1</v>
      </c>
      <c r="N226" s="191">
        <v>4</v>
      </c>
      <c r="O226" s="191">
        <v>6</v>
      </c>
      <c r="P226" s="191"/>
      <c r="Q226" s="191"/>
      <c r="R226" s="192">
        <v>8</v>
      </c>
      <c r="S226" s="138"/>
      <c r="T226" s="138"/>
      <c r="U226" s="138"/>
      <c r="V226" s="133" t="s">
        <v>857</v>
      </c>
      <c r="W226" s="234" t="str">
        <f t="shared" si="28"/>
        <v>高松中央C</v>
      </c>
      <c r="X226" s="33">
        <v>14</v>
      </c>
      <c r="Y226" s="129">
        <f t="shared" si="29"/>
        <v>8</v>
      </c>
    </row>
    <row r="227" spans="1:25" ht="16.5" customHeight="1">
      <c r="A227" s="188">
        <v>8</v>
      </c>
      <c r="B227" s="189" t="s">
        <v>566</v>
      </c>
      <c r="C227" s="191">
        <v>3</v>
      </c>
      <c r="D227" s="191">
        <v>2</v>
      </c>
      <c r="E227" s="191">
        <v>3</v>
      </c>
      <c r="F227" s="191">
        <v>2</v>
      </c>
      <c r="G227" s="191">
        <v>3</v>
      </c>
      <c r="H227" s="191">
        <v>0</v>
      </c>
      <c r="I227" s="191">
        <v>1</v>
      </c>
      <c r="J227" s="190"/>
      <c r="K227" s="191">
        <v>0</v>
      </c>
      <c r="L227" s="191">
        <v>3</v>
      </c>
      <c r="M227" s="191">
        <v>2</v>
      </c>
      <c r="N227" s="191"/>
      <c r="O227" s="191"/>
      <c r="P227" s="191"/>
      <c r="Q227" s="191"/>
      <c r="R227" s="192">
        <v>3</v>
      </c>
      <c r="S227" s="138"/>
      <c r="T227" s="138"/>
      <c r="U227" s="138"/>
      <c r="V227" s="133" t="s">
        <v>858</v>
      </c>
      <c r="W227" s="234" t="str">
        <f t="shared" si="28"/>
        <v>福知山成美D</v>
      </c>
      <c r="X227" s="33">
        <v>14</v>
      </c>
      <c r="Y227" s="129">
        <f t="shared" si="29"/>
        <v>3</v>
      </c>
    </row>
    <row r="228" spans="1:25" ht="16.5" customHeight="1">
      <c r="A228" s="188">
        <v>9</v>
      </c>
      <c r="B228" s="189" t="s">
        <v>567</v>
      </c>
      <c r="C228" s="191">
        <v>2</v>
      </c>
      <c r="D228" s="191">
        <v>3</v>
      </c>
      <c r="E228" s="191">
        <v>3</v>
      </c>
      <c r="F228" s="191">
        <v>3</v>
      </c>
      <c r="G228" s="191">
        <v>3</v>
      </c>
      <c r="H228" s="191">
        <v>3</v>
      </c>
      <c r="I228" s="191">
        <v>3</v>
      </c>
      <c r="J228" s="191">
        <v>3</v>
      </c>
      <c r="K228" s="190"/>
      <c r="L228" s="191">
        <v>2</v>
      </c>
      <c r="M228" s="191">
        <v>2</v>
      </c>
      <c r="N228" s="191">
        <v>10</v>
      </c>
      <c r="O228" s="191">
        <v>0</v>
      </c>
      <c r="P228" s="191"/>
      <c r="Q228" s="191"/>
      <c r="R228" s="192">
        <v>1</v>
      </c>
      <c r="S228" s="138"/>
      <c r="T228" s="138"/>
      <c r="U228" s="138"/>
      <c r="V228" s="133" t="s">
        <v>859</v>
      </c>
      <c r="W228" s="234" t="str">
        <f t="shared" si="28"/>
        <v>和歌山北E</v>
      </c>
      <c r="X228" s="33">
        <v>14</v>
      </c>
      <c r="Y228" s="129">
        <f>R228</f>
        <v>1</v>
      </c>
    </row>
    <row r="229" spans="1:25" ht="16.5" customHeight="1">
      <c r="A229" s="188">
        <v>10</v>
      </c>
      <c r="B229" s="189" t="s">
        <v>554</v>
      </c>
      <c r="C229" s="191">
        <v>1</v>
      </c>
      <c r="D229" s="191">
        <v>2</v>
      </c>
      <c r="E229" s="191">
        <v>3</v>
      </c>
      <c r="F229" s="191">
        <v>0</v>
      </c>
      <c r="G229" s="191">
        <v>3</v>
      </c>
      <c r="H229" s="191">
        <v>0</v>
      </c>
      <c r="I229" s="191">
        <v>2</v>
      </c>
      <c r="J229" s="191">
        <v>0</v>
      </c>
      <c r="K229" s="191">
        <v>1</v>
      </c>
      <c r="L229" s="190"/>
      <c r="M229" s="191">
        <v>2</v>
      </c>
      <c r="N229" s="191">
        <v>5</v>
      </c>
      <c r="O229" s="191">
        <v>5</v>
      </c>
      <c r="P229" s="191"/>
      <c r="Q229" s="191"/>
      <c r="R229" s="192">
        <v>5</v>
      </c>
      <c r="S229" s="138"/>
      <c r="T229" s="138"/>
      <c r="U229" s="138"/>
      <c r="V229" s="133" t="s">
        <v>860</v>
      </c>
      <c r="W229" s="234" t="str">
        <f t="shared" si="28"/>
        <v>連合D</v>
      </c>
      <c r="X229" s="33">
        <v>14</v>
      </c>
      <c r="Y229" s="129">
        <f t="shared" si="29"/>
        <v>5</v>
      </c>
    </row>
    <row r="230" spans="1:25" ht="16.5" customHeight="1">
      <c r="A230" s="194">
        <v>11</v>
      </c>
      <c r="B230" s="195" t="s">
        <v>539</v>
      </c>
      <c r="C230" s="196">
        <v>2</v>
      </c>
      <c r="D230" s="196">
        <v>2</v>
      </c>
      <c r="E230" s="196">
        <v>2</v>
      </c>
      <c r="F230" s="196">
        <v>0</v>
      </c>
      <c r="G230" s="196">
        <v>3</v>
      </c>
      <c r="H230" s="196">
        <v>0</v>
      </c>
      <c r="I230" s="196">
        <v>2</v>
      </c>
      <c r="J230" s="196">
        <v>1</v>
      </c>
      <c r="K230" s="196">
        <v>1</v>
      </c>
      <c r="L230" s="196">
        <v>1</v>
      </c>
      <c r="M230" s="197"/>
      <c r="N230" s="196">
        <v>5</v>
      </c>
      <c r="O230" s="196">
        <v>5</v>
      </c>
      <c r="P230" s="196">
        <v>11</v>
      </c>
      <c r="Q230" s="196">
        <v>16</v>
      </c>
      <c r="R230" s="198">
        <v>6</v>
      </c>
      <c r="S230" s="138"/>
      <c r="T230" s="138"/>
      <c r="U230" s="138"/>
      <c r="V230" s="133" t="s">
        <v>861</v>
      </c>
      <c r="W230" s="234" t="str">
        <f t="shared" si="28"/>
        <v>連合H</v>
      </c>
      <c r="X230" s="33">
        <v>14</v>
      </c>
      <c r="Y230" s="129">
        <f t="shared" si="29"/>
        <v>6</v>
      </c>
    </row>
    <row r="231" spans="1:25" ht="18" customHeight="1">
      <c r="A231" s="125"/>
      <c r="B231" s="259" t="s">
        <v>923</v>
      </c>
      <c r="C231" s="259"/>
      <c r="D231" s="259"/>
      <c r="E231" s="259"/>
      <c r="F231" s="259"/>
      <c r="G231" s="259"/>
      <c r="H231" s="259"/>
      <c r="I231" s="259"/>
      <c r="J231" s="259"/>
      <c r="K231" s="259"/>
      <c r="L231" s="259"/>
      <c r="M231" s="259"/>
      <c r="N231" s="259"/>
      <c r="O231" s="259"/>
      <c r="P231" s="259"/>
      <c r="Q231" s="259"/>
      <c r="R231" s="259"/>
      <c r="S231" s="125"/>
      <c r="T231" s="125"/>
      <c r="U231" s="125"/>
      <c r="V231" s="134"/>
      <c r="W231" s="38"/>
      <c r="X231" s="38"/>
      <c r="Y231" s="135"/>
    </row>
    <row r="232" spans="1:25" ht="6" customHeight="1">
      <c r="A232" s="125"/>
      <c r="B232" s="137"/>
      <c r="C232" s="137"/>
      <c r="D232" s="137"/>
      <c r="E232" s="137"/>
      <c r="F232" s="137"/>
      <c r="G232" s="137"/>
      <c r="H232" s="137"/>
      <c r="I232" s="137"/>
      <c r="J232" s="137"/>
      <c r="K232" s="125"/>
      <c r="L232" s="138"/>
      <c r="M232" s="125"/>
      <c r="N232" s="125"/>
      <c r="O232" s="125"/>
      <c r="P232" s="125"/>
      <c r="Q232" s="138"/>
      <c r="R232" s="125"/>
      <c r="S232" s="125"/>
      <c r="T232" s="125"/>
      <c r="U232" s="125"/>
      <c r="V232" s="134"/>
      <c r="W232" s="38"/>
      <c r="X232" s="38"/>
      <c r="Y232" s="135"/>
    </row>
    <row r="233" spans="1:25" ht="15">
      <c r="A233" s="127"/>
      <c r="B233" s="264"/>
      <c r="C233" s="264"/>
      <c r="D233" s="264"/>
      <c r="E233" s="264"/>
      <c r="F233" s="264"/>
      <c r="G233" s="264"/>
      <c r="H233" s="264"/>
      <c r="I233" s="264"/>
      <c r="J233" s="264"/>
      <c r="K233" s="264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4"/>
      <c r="W233" s="38"/>
      <c r="X233" s="38"/>
      <c r="Y233" s="135"/>
    </row>
    <row r="234" spans="1:25" ht="31.5" customHeight="1">
      <c r="A234" s="254" t="s">
        <v>788</v>
      </c>
      <c r="B234" s="255"/>
      <c r="C234" s="183">
        <v>1</v>
      </c>
      <c r="D234" s="183">
        <v>2</v>
      </c>
      <c r="E234" s="183">
        <v>3</v>
      </c>
      <c r="F234" s="183">
        <v>4</v>
      </c>
      <c r="G234" s="183">
        <v>5</v>
      </c>
      <c r="H234" s="183">
        <v>6</v>
      </c>
      <c r="I234" s="183">
        <v>7</v>
      </c>
      <c r="J234" s="183">
        <v>8</v>
      </c>
      <c r="K234" s="183">
        <v>9</v>
      </c>
      <c r="L234" s="184">
        <v>10</v>
      </c>
      <c r="M234" s="200" t="s">
        <v>110</v>
      </c>
      <c r="N234" s="200" t="s">
        <v>111</v>
      </c>
      <c r="O234" s="200" t="s">
        <v>112</v>
      </c>
      <c r="P234" s="200" t="s">
        <v>113</v>
      </c>
      <c r="Q234" s="201" t="s">
        <v>115</v>
      </c>
      <c r="R234" s="126"/>
      <c r="S234" s="126"/>
      <c r="T234" s="126"/>
      <c r="U234" s="126"/>
      <c r="V234" s="134"/>
      <c r="W234" s="38"/>
      <c r="X234" s="38"/>
      <c r="Y234" s="135"/>
    </row>
    <row r="235" spans="1:25" ht="16.5" customHeight="1">
      <c r="A235" s="188">
        <v>1</v>
      </c>
      <c r="B235" s="189" t="s">
        <v>789</v>
      </c>
      <c r="C235" s="190"/>
      <c r="D235" s="191">
        <v>3</v>
      </c>
      <c r="E235" s="191">
        <v>2</v>
      </c>
      <c r="F235" s="191">
        <v>2</v>
      </c>
      <c r="G235" s="191">
        <v>3</v>
      </c>
      <c r="H235" s="191">
        <v>0</v>
      </c>
      <c r="I235" s="191">
        <v>2</v>
      </c>
      <c r="J235" s="191">
        <v>1</v>
      </c>
      <c r="K235" s="191">
        <v>2</v>
      </c>
      <c r="L235" s="191">
        <v>1</v>
      </c>
      <c r="M235" s="191">
        <v>6</v>
      </c>
      <c r="N235" s="191">
        <v>3</v>
      </c>
      <c r="O235" s="191"/>
      <c r="P235" s="191"/>
      <c r="Q235" s="192">
        <v>3</v>
      </c>
      <c r="R235" s="138"/>
      <c r="S235" s="138"/>
      <c r="T235" s="138"/>
      <c r="U235" s="138"/>
      <c r="V235" s="133" t="s">
        <v>280</v>
      </c>
      <c r="W235" s="34" t="str">
        <f>B235</f>
        <v>石川高専B</v>
      </c>
      <c r="X235" s="33">
        <v>15</v>
      </c>
      <c r="Y235" s="129">
        <f>Q235</f>
        <v>3</v>
      </c>
    </row>
    <row r="236" spans="1:25" ht="16.5" customHeight="1">
      <c r="A236" s="188">
        <v>2</v>
      </c>
      <c r="B236" s="189" t="s">
        <v>578</v>
      </c>
      <c r="C236" s="191">
        <v>0</v>
      </c>
      <c r="D236" s="190"/>
      <c r="E236" s="191">
        <v>0</v>
      </c>
      <c r="F236" s="191">
        <v>0</v>
      </c>
      <c r="G236" s="191">
        <v>0</v>
      </c>
      <c r="H236" s="191">
        <v>0</v>
      </c>
      <c r="I236" s="191">
        <v>0</v>
      </c>
      <c r="J236" s="191">
        <v>0</v>
      </c>
      <c r="K236" s="191">
        <v>0</v>
      </c>
      <c r="L236" s="191">
        <v>0</v>
      </c>
      <c r="M236" s="191">
        <v>0</v>
      </c>
      <c r="N236" s="191">
        <v>9</v>
      </c>
      <c r="O236" s="191"/>
      <c r="P236" s="191"/>
      <c r="Q236" s="192">
        <v>10</v>
      </c>
      <c r="R236" s="138"/>
      <c r="S236" s="138"/>
      <c r="T236" s="138"/>
      <c r="U236" s="138"/>
      <c r="V236" s="133" t="s">
        <v>863</v>
      </c>
      <c r="W236" s="34" t="str">
        <f t="shared" ref="W236:W244" si="30">B236</f>
        <v>豊橋中央B</v>
      </c>
      <c r="X236" s="33">
        <v>15</v>
      </c>
      <c r="Y236" s="129">
        <f t="shared" ref="Y236:Y244" si="31">Q236</f>
        <v>10</v>
      </c>
    </row>
    <row r="237" spans="1:25" ht="16.5" customHeight="1">
      <c r="A237" s="188">
        <v>3</v>
      </c>
      <c r="B237" s="189" t="s">
        <v>557</v>
      </c>
      <c r="C237" s="191">
        <v>1</v>
      </c>
      <c r="D237" s="191">
        <v>3</v>
      </c>
      <c r="E237" s="190"/>
      <c r="F237" s="191">
        <v>2</v>
      </c>
      <c r="G237" s="191">
        <v>3</v>
      </c>
      <c r="H237" s="191">
        <v>1</v>
      </c>
      <c r="I237" s="191">
        <v>2</v>
      </c>
      <c r="J237" s="191">
        <v>1</v>
      </c>
      <c r="K237" s="191">
        <v>2</v>
      </c>
      <c r="L237" s="191">
        <v>2</v>
      </c>
      <c r="M237" s="191">
        <v>6</v>
      </c>
      <c r="N237" s="191">
        <v>3</v>
      </c>
      <c r="O237" s="191"/>
      <c r="P237" s="191"/>
      <c r="Q237" s="192">
        <v>4</v>
      </c>
      <c r="R237" s="138"/>
      <c r="S237" s="138"/>
      <c r="T237" s="138"/>
      <c r="U237" s="138"/>
      <c r="V237" s="133" t="s">
        <v>864</v>
      </c>
      <c r="W237" s="34" t="str">
        <f t="shared" si="30"/>
        <v>高田B</v>
      </c>
      <c r="X237" s="33">
        <v>15</v>
      </c>
      <c r="Y237" s="129">
        <f t="shared" si="31"/>
        <v>4</v>
      </c>
    </row>
    <row r="238" spans="1:25" ht="16.5" customHeight="1">
      <c r="A238" s="188">
        <v>4</v>
      </c>
      <c r="B238" s="189" t="s">
        <v>558</v>
      </c>
      <c r="C238" s="191">
        <v>1</v>
      </c>
      <c r="D238" s="191">
        <v>3</v>
      </c>
      <c r="E238" s="191">
        <v>1</v>
      </c>
      <c r="F238" s="190"/>
      <c r="G238" s="191">
        <v>1</v>
      </c>
      <c r="H238" s="191">
        <v>1</v>
      </c>
      <c r="I238" s="191">
        <v>2</v>
      </c>
      <c r="J238" s="191">
        <v>1</v>
      </c>
      <c r="K238" s="191">
        <v>2</v>
      </c>
      <c r="L238" s="191">
        <v>2</v>
      </c>
      <c r="M238" s="191">
        <v>4</v>
      </c>
      <c r="N238" s="191">
        <v>5</v>
      </c>
      <c r="O238" s="191"/>
      <c r="P238" s="191"/>
      <c r="Q238" s="192">
        <v>6</v>
      </c>
      <c r="R238" s="138"/>
      <c r="S238" s="138"/>
      <c r="T238" s="138"/>
      <c r="U238" s="138"/>
      <c r="V238" s="133" t="s">
        <v>865</v>
      </c>
      <c r="W238" s="34" t="str">
        <f t="shared" si="30"/>
        <v>清教学園B</v>
      </c>
      <c r="X238" s="33">
        <v>15</v>
      </c>
      <c r="Y238" s="129">
        <f t="shared" si="31"/>
        <v>6</v>
      </c>
    </row>
    <row r="239" spans="1:25" ht="16.5" customHeight="1">
      <c r="A239" s="188">
        <v>5</v>
      </c>
      <c r="B239" s="189" t="s">
        <v>790</v>
      </c>
      <c r="C239" s="191">
        <v>0</v>
      </c>
      <c r="D239" s="191">
        <v>3</v>
      </c>
      <c r="E239" s="191">
        <v>0</v>
      </c>
      <c r="F239" s="191">
        <v>2</v>
      </c>
      <c r="G239" s="190"/>
      <c r="H239" s="191">
        <v>0</v>
      </c>
      <c r="I239" s="191">
        <v>1</v>
      </c>
      <c r="J239" s="191">
        <v>0</v>
      </c>
      <c r="K239" s="191">
        <v>1</v>
      </c>
      <c r="L239" s="191">
        <v>1</v>
      </c>
      <c r="M239" s="191">
        <v>2</v>
      </c>
      <c r="N239" s="191">
        <v>7</v>
      </c>
      <c r="O239" s="191"/>
      <c r="P239" s="191"/>
      <c r="Q239" s="192">
        <v>9</v>
      </c>
      <c r="R239" s="138"/>
      <c r="S239" s="138"/>
      <c r="T239" s="138"/>
      <c r="U239" s="138"/>
      <c r="V239" s="133" t="s">
        <v>866</v>
      </c>
      <c r="W239" s="34" t="str">
        <f t="shared" si="30"/>
        <v>四條畷B</v>
      </c>
      <c r="X239" s="33">
        <v>15</v>
      </c>
      <c r="Y239" s="129">
        <f t="shared" si="31"/>
        <v>9</v>
      </c>
    </row>
    <row r="240" spans="1:25" ht="16.5" customHeight="1">
      <c r="A240" s="188">
        <v>6</v>
      </c>
      <c r="B240" s="189" t="s">
        <v>791</v>
      </c>
      <c r="C240" s="191">
        <v>3</v>
      </c>
      <c r="D240" s="191">
        <v>3</v>
      </c>
      <c r="E240" s="191">
        <v>2</v>
      </c>
      <c r="F240" s="191">
        <v>2</v>
      </c>
      <c r="G240" s="191">
        <v>3</v>
      </c>
      <c r="H240" s="190"/>
      <c r="I240" s="191">
        <v>3</v>
      </c>
      <c r="J240" s="191">
        <v>2</v>
      </c>
      <c r="K240" s="191">
        <v>3</v>
      </c>
      <c r="L240" s="191">
        <v>3</v>
      </c>
      <c r="M240" s="191">
        <v>9</v>
      </c>
      <c r="N240" s="191">
        <v>0</v>
      </c>
      <c r="O240" s="191"/>
      <c r="P240" s="191"/>
      <c r="Q240" s="192">
        <v>1</v>
      </c>
      <c r="R240" s="138"/>
      <c r="S240" s="138"/>
      <c r="T240" s="138"/>
      <c r="U240" s="138"/>
      <c r="V240" s="133" t="s">
        <v>867</v>
      </c>
      <c r="W240" s="34" t="str">
        <f t="shared" si="30"/>
        <v>市立尼崎B</v>
      </c>
      <c r="X240" s="33">
        <v>15</v>
      </c>
      <c r="Y240" s="129">
        <f t="shared" si="31"/>
        <v>1</v>
      </c>
    </row>
    <row r="241" spans="1:25" ht="16.5" customHeight="1">
      <c r="A241" s="188">
        <v>7</v>
      </c>
      <c r="B241" s="189" t="s">
        <v>552</v>
      </c>
      <c r="C241" s="191">
        <v>1</v>
      </c>
      <c r="D241" s="191">
        <v>3</v>
      </c>
      <c r="E241" s="191">
        <v>1</v>
      </c>
      <c r="F241" s="191">
        <v>1</v>
      </c>
      <c r="G241" s="191">
        <v>2</v>
      </c>
      <c r="H241" s="191">
        <v>0</v>
      </c>
      <c r="I241" s="190"/>
      <c r="J241" s="191">
        <v>1</v>
      </c>
      <c r="K241" s="191">
        <v>1</v>
      </c>
      <c r="L241" s="191">
        <v>1</v>
      </c>
      <c r="M241" s="191">
        <v>2</v>
      </c>
      <c r="N241" s="191">
        <v>7</v>
      </c>
      <c r="O241" s="191"/>
      <c r="P241" s="191"/>
      <c r="Q241" s="192">
        <v>8</v>
      </c>
      <c r="R241" s="138"/>
      <c r="S241" s="138"/>
      <c r="T241" s="138"/>
      <c r="U241" s="138"/>
      <c r="V241" s="133" t="s">
        <v>868</v>
      </c>
      <c r="W241" s="34" t="str">
        <f t="shared" si="30"/>
        <v>南丹C</v>
      </c>
      <c r="X241" s="33">
        <v>15</v>
      </c>
      <c r="Y241" s="129">
        <f t="shared" si="31"/>
        <v>8</v>
      </c>
    </row>
    <row r="242" spans="1:25" ht="16.5" customHeight="1">
      <c r="A242" s="188">
        <v>8</v>
      </c>
      <c r="B242" s="189" t="s">
        <v>574</v>
      </c>
      <c r="C242" s="191">
        <v>2</v>
      </c>
      <c r="D242" s="191">
        <v>3</v>
      </c>
      <c r="E242" s="191">
        <v>2</v>
      </c>
      <c r="F242" s="191">
        <v>2</v>
      </c>
      <c r="G242" s="191">
        <v>3</v>
      </c>
      <c r="H242" s="191">
        <v>1</v>
      </c>
      <c r="I242" s="191">
        <v>2</v>
      </c>
      <c r="J242" s="190"/>
      <c r="K242" s="191">
        <v>3</v>
      </c>
      <c r="L242" s="191">
        <v>3</v>
      </c>
      <c r="M242" s="191">
        <v>8</v>
      </c>
      <c r="N242" s="191">
        <v>1</v>
      </c>
      <c r="O242" s="191"/>
      <c r="P242" s="191"/>
      <c r="Q242" s="192">
        <v>2</v>
      </c>
      <c r="R242" s="138"/>
      <c r="S242" s="138"/>
      <c r="T242" s="138"/>
      <c r="U242" s="138"/>
      <c r="V242" s="133" t="s">
        <v>869</v>
      </c>
      <c r="W242" s="34" t="str">
        <f t="shared" si="30"/>
        <v>明徳義塾D</v>
      </c>
      <c r="X242" s="33">
        <v>15</v>
      </c>
      <c r="Y242" s="129">
        <f t="shared" si="31"/>
        <v>2</v>
      </c>
    </row>
    <row r="243" spans="1:25" ht="16.5" customHeight="1">
      <c r="A243" s="188">
        <v>9</v>
      </c>
      <c r="B243" s="189" t="s">
        <v>792</v>
      </c>
      <c r="C243" s="191">
        <v>1</v>
      </c>
      <c r="D243" s="191">
        <v>3</v>
      </c>
      <c r="E243" s="191">
        <v>1</v>
      </c>
      <c r="F243" s="191">
        <v>1</v>
      </c>
      <c r="G243" s="191">
        <v>2</v>
      </c>
      <c r="H243" s="191">
        <v>0</v>
      </c>
      <c r="I243" s="191">
        <v>2</v>
      </c>
      <c r="J243" s="191">
        <v>0</v>
      </c>
      <c r="K243" s="190"/>
      <c r="L243" s="191">
        <v>1</v>
      </c>
      <c r="M243" s="191">
        <v>3</v>
      </c>
      <c r="N243" s="191">
        <v>6</v>
      </c>
      <c r="O243" s="191"/>
      <c r="P243" s="191"/>
      <c r="Q243" s="192">
        <v>7</v>
      </c>
      <c r="R243" s="138"/>
      <c r="S243" s="138"/>
      <c r="T243" s="138"/>
      <c r="U243" s="138"/>
      <c r="V243" s="133" t="s">
        <v>870</v>
      </c>
      <c r="W243" s="34" t="str">
        <f t="shared" si="30"/>
        <v>岩瀬日大D</v>
      </c>
      <c r="X243" s="33">
        <v>15</v>
      </c>
      <c r="Y243" s="129">
        <f t="shared" si="31"/>
        <v>7</v>
      </c>
    </row>
    <row r="244" spans="1:25" ht="16.5" customHeight="1">
      <c r="A244" s="194">
        <v>10</v>
      </c>
      <c r="B244" s="195" t="s">
        <v>560</v>
      </c>
      <c r="C244" s="196">
        <v>2</v>
      </c>
      <c r="D244" s="196">
        <v>3</v>
      </c>
      <c r="E244" s="196">
        <v>1</v>
      </c>
      <c r="F244" s="196">
        <v>1</v>
      </c>
      <c r="G244" s="196">
        <v>2</v>
      </c>
      <c r="H244" s="196">
        <v>0</v>
      </c>
      <c r="I244" s="196">
        <v>2</v>
      </c>
      <c r="J244" s="196">
        <v>0</v>
      </c>
      <c r="K244" s="196">
        <v>2</v>
      </c>
      <c r="L244" s="197"/>
      <c r="M244" s="196">
        <v>5</v>
      </c>
      <c r="N244" s="196">
        <v>4</v>
      </c>
      <c r="O244" s="196"/>
      <c r="P244" s="196"/>
      <c r="Q244" s="192">
        <v>5</v>
      </c>
      <c r="R244" s="138"/>
      <c r="S244" s="138"/>
      <c r="T244" s="138"/>
      <c r="U244" s="138"/>
      <c r="V244" s="133" t="s">
        <v>871</v>
      </c>
      <c r="W244" s="34" t="str">
        <f t="shared" si="30"/>
        <v>連合E</v>
      </c>
      <c r="X244" s="33">
        <v>15</v>
      </c>
      <c r="Y244" s="129">
        <f t="shared" si="31"/>
        <v>5</v>
      </c>
    </row>
    <row r="245" spans="1:25" ht="18" customHeight="1">
      <c r="A245" s="127"/>
      <c r="B245" s="257" t="s">
        <v>793</v>
      </c>
      <c r="C245" s="257"/>
      <c r="D245" s="257"/>
      <c r="E245" s="257"/>
      <c r="F245" s="257"/>
      <c r="G245" s="257"/>
      <c r="H245" s="257"/>
      <c r="I245" s="257"/>
      <c r="J245" s="257"/>
      <c r="K245" s="257"/>
      <c r="L245" s="257"/>
      <c r="M245" s="257"/>
      <c r="N245" s="257"/>
      <c r="O245" s="257"/>
      <c r="P245" s="257"/>
      <c r="Q245" s="257"/>
      <c r="R245" s="138"/>
      <c r="S245" s="138"/>
      <c r="T245" s="138"/>
      <c r="U245" s="138"/>
      <c r="V245" s="134"/>
      <c r="W245" s="38"/>
      <c r="X245" s="38"/>
      <c r="Y245" s="135"/>
    </row>
    <row r="246" spans="1:25" ht="15">
      <c r="A246" s="127"/>
      <c r="B246" s="140"/>
      <c r="C246" s="140"/>
      <c r="D246" s="140"/>
      <c r="E246" s="140"/>
      <c r="F246" s="140"/>
      <c r="G246" s="140"/>
      <c r="H246" s="140"/>
      <c r="I246" s="140"/>
      <c r="J246" s="140"/>
      <c r="K246" s="140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4"/>
      <c r="W246" s="38"/>
      <c r="X246" s="38"/>
      <c r="Y246" s="135"/>
    </row>
    <row r="247" spans="1:25" ht="18.75" customHeight="1">
      <c r="A247" s="125" t="s">
        <v>364</v>
      </c>
      <c r="B247" s="253" t="s">
        <v>414</v>
      </c>
      <c r="C247" s="253"/>
      <c r="D247" s="253"/>
      <c r="E247" s="125"/>
      <c r="F247" s="125"/>
      <c r="G247" s="138"/>
      <c r="H247" s="125"/>
      <c r="I247" s="125"/>
      <c r="J247" s="125"/>
      <c r="K247" s="125"/>
      <c r="L247" s="138"/>
      <c r="M247" s="125"/>
      <c r="N247" s="125"/>
      <c r="O247" s="125"/>
      <c r="P247" s="125"/>
      <c r="Q247" s="138"/>
      <c r="R247" s="125"/>
      <c r="S247" s="125"/>
      <c r="T247" s="125"/>
      <c r="U247" s="125"/>
      <c r="V247" s="134"/>
      <c r="W247" s="38"/>
      <c r="X247" s="38"/>
      <c r="Y247" s="135"/>
    </row>
    <row r="248" spans="1:25" ht="18.75" customHeight="1">
      <c r="A248" s="125" t="s">
        <v>365</v>
      </c>
      <c r="B248" s="125"/>
      <c r="C248" s="248" t="s">
        <v>415</v>
      </c>
      <c r="D248" s="248"/>
      <c r="E248" s="248"/>
      <c r="F248" s="248"/>
      <c r="G248" s="138" t="s">
        <v>366</v>
      </c>
      <c r="H248" s="248" t="s">
        <v>416</v>
      </c>
      <c r="I248" s="248"/>
      <c r="J248" s="248"/>
      <c r="K248" s="248"/>
      <c r="L248" s="138" t="s">
        <v>366</v>
      </c>
      <c r="M248" s="248" t="s">
        <v>417</v>
      </c>
      <c r="N248" s="248"/>
      <c r="O248" s="248"/>
      <c r="P248" s="248"/>
      <c r="Q248" s="138" t="s">
        <v>366</v>
      </c>
      <c r="R248" s="248" t="s">
        <v>418</v>
      </c>
      <c r="S248" s="248"/>
      <c r="T248" s="248"/>
      <c r="U248" s="137"/>
      <c r="V248" s="134"/>
      <c r="W248" s="38"/>
      <c r="X248" s="38"/>
      <c r="Y248" s="135"/>
    </row>
    <row r="249" spans="1:25" ht="18.75" customHeight="1">
      <c r="A249" s="125" t="s">
        <v>367</v>
      </c>
      <c r="B249" s="125"/>
      <c r="C249" s="248" t="s">
        <v>419</v>
      </c>
      <c r="D249" s="248"/>
      <c r="E249" s="248"/>
      <c r="F249" s="248"/>
      <c r="G249" s="138" t="s">
        <v>366</v>
      </c>
      <c r="H249" s="248" t="s">
        <v>420</v>
      </c>
      <c r="I249" s="248"/>
      <c r="J249" s="248"/>
      <c r="K249" s="248"/>
      <c r="L249" s="138" t="s">
        <v>366</v>
      </c>
      <c r="M249" s="248" t="s">
        <v>421</v>
      </c>
      <c r="N249" s="248"/>
      <c r="O249" s="248"/>
      <c r="P249" s="248"/>
      <c r="Q249" s="138" t="s">
        <v>366</v>
      </c>
      <c r="R249" s="248" t="s">
        <v>422</v>
      </c>
      <c r="S249" s="248"/>
      <c r="T249" s="248"/>
      <c r="U249" s="137"/>
      <c r="V249" s="134"/>
      <c r="W249" s="38"/>
      <c r="X249" s="38"/>
      <c r="Y249" s="135"/>
    </row>
    <row r="250" spans="1:25" ht="18.75" customHeight="1">
      <c r="A250" s="125"/>
      <c r="B250" s="125"/>
      <c r="C250" s="248" t="s">
        <v>423</v>
      </c>
      <c r="D250" s="248"/>
      <c r="E250" s="248"/>
      <c r="F250" s="248"/>
      <c r="G250" s="138" t="s">
        <v>366</v>
      </c>
      <c r="H250" s="248" t="s">
        <v>424</v>
      </c>
      <c r="I250" s="248"/>
      <c r="J250" s="248"/>
      <c r="K250" s="248"/>
      <c r="L250" s="138" t="s">
        <v>366</v>
      </c>
      <c r="M250" s="248" t="s">
        <v>425</v>
      </c>
      <c r="N250" s="248"/>
      <c r="O250" s="248"/>
      <c r="P250" s="248"/>
      <c r="Q250" s="138" t="s">
        <v>366</v>
      </c>
      <c r="R250" s="248" t="s">
        <v>426</v>
      </c>
      <c r="S250" s="248"/>
      <c r="T250" s="248"/>
      <c r="U250" s="137"/>
      <c r="V250" s="134"/>
      <c r="W250" s="38"/>
      <c r="X250" s="38"/>
      <c r="Y250" s="135"/>
    </row>
    <row r="251" spans="1:25" ht="18.75" customHeight="1">
      <c r="A251" s="125"/>
      <c r="B251" s="125"/>
      <c r="C251" s="137"/>
      <c r="D251" s="137"/>
      <c r="E251" s="137"/>
      <c r="F251" s="137"/>
      <c r="G251" s="138"/>
      <c r="H251" s="137"/>
      <c r="I251" s="137"/>
      <c r="J251" s="137"/>
      <c r="K251" s="137"/>
      <c r="L251" s="138"/>
      <c r="M251" s="137"/>
      <c r="N251" s="137"/>
      <c r="O251" s="137"/>
      <c r="P251" s="137"/>
      <c r="Q251" s="138"/>
      <c r="R251" s="137"/>
      <c r="S251" s="137"/>
      <c r="T251" s="137"/>
      <c r="U251" s="137"/>
      <c r="V251" s="134"/>
      <c r="W251" s="38"/>
      <c r="X251" s="38"/>
      <c r="Y251" s="135"/>
    </row>
    <row r="252" spans="1:25" ht="18.75" customHeight="1">
      <c r="A252" s="125"/>
      <c r="B252" s="125"/>
      <c r="C252" s="137"/>
      <c r="D252" s="137"/>
      <c r="E252" s="137"/>
      <c r="F252" s="137"/>
      <c r="G252" s="138"/>
      <c r="H252" s="137"/>
      <c r="I252" s="137"/>
      <c r="J252" s="137"/>
      <c r="K252" s="137"/>
      <c r="L252" s="138"/>
      <c r="M252" s="137"/>
      <c r="N252" s="137"/>
      <c r="O252" s="137"/>
      <c r="P252" s="137"/>
      <c r="Q252" s="138"/>
      <c r="R252" s="137"/>
      <c r="S252" s="137"/>
      <c r="T252" s="137"/>
      <c r="U252" s="137"/>
      <c r="V252" s="134"/>
      <c r="W252" s="38"/>
      <c r="X252" s="38"/>
      <c r="Y252" s="135"/>
    </row>
    <row r="253" spans="1:25" ht="15">
      <c r="A253" s="125"/>
      <c r="B253" s="125"/>
      <c r="C253" s="125"/>
      <c r="D253" s="125"/>
      <c r="E253" s="125"/>
      <c r="F253" s="125"/>
      <c r="G253" s="138"/>
      <c r="H253" s="125"/>
      <c r="I253" s="125"/>
      <c r="J253" s="125"/>
      <c r="K253" s="125"/>
      <c r="L253" s="138"/>
      <c r="M253" s="125"/>
      <c r="N253" s="125"/>
      <c r="O253" s="125"/>
      <c r="P253" s="125"/>
      <c r="Q253" s="138"/>
      <c r="R253" s="125"/>
      <c r="S253" s="125"/>
      <c r="T253" s="125"/>
      <c r="U253" s="125"/>
      <c r="V253" s="134"/>
      <c r="W253" s="38"/>
      <c r="X253" s="38"/>
      <c r="Y253" s="135"/>
    </row>
    <row r="254" spans="1:25" ht="15">
      <c r="A254" s="258" t="s">
        <v>455</v>
      </c>
      <c r="B254" s="258"/>
      <c r="C254" s="258"/>
      <c r="D254" s="258"/>
      <c r="E254" s="258"/>
      <c r="F254" s="258"/>
      <c r="G254" s="258"/>
      <c r="H254" s="258"/>
      <c r="I254" s="258"/>
      <c r="J254" s="258"/>
      <c r="K254" s="258"/>
      <c r="L254" s="258"/>
      <c r="M254" s="258"/>
      <c r="N254" s="258"/>
      <c r="O254" s="258"/>
      <c r="P254" s="258"/>
      <c r="Q254" s="258"/>
      <c r="R254" s="258"/>
      <c r="S254" s="258"/>
      <c r="T254" s="258"/>
      <c r="U254" s="237"/>
      <c r="V254" s="134"/>
      <c r="W254" s="38"/>
      <c r="X254" s="38"/>
      <c r="Y254" s="135"/>
    </row>
    <row r="255" spans="1:25">
      <c r="V255" s="134"/>
      <c r="W255" s="38"/>
      <c r="X255" s="38"/>
      <c r="Y255" s="135"/>
    </row>
    <row r="256" spans="1:25">
      <c r="V256" s="134"/>
      <c r="W256" s="38"/>
      <c r="X256" s="38"/>
      <c r="Y256" s="135"/>
    </row>
    <row r="257" spans="22:25">
      <c r="V257" s="134"/>
      <c r="W257" s="38"/>
      <c r="X257" s="38"/>
      <c r="Y257" s="135"/>
    </row>
    <row r="258" spans="22:25">
      <c r="V258" s="134"/>
      <c r="W258" s="38"/>
      <c r="X258" s="38"/>
      <c r="Y258" s="135"/>
    </row>
    <row r="259" spans="22:25">
      <c r="V259" s="134"/>
      <c r="W259" s="38"/>
      <c r="X259" s="38"/>
      <c r="Y259" s="135"/>
    </row>
    <row r="260" spans="22:25">
      <c r="V260" s="134"/>
      <c r="W260" s="38"/>
      <c r="X260" s="38"/>
      <c r="Y260" s="135"/>
    </row>
  </sheetData>
  <mergeCells count="148">
    <mergeCell ref="C250:F250"/>
    <mergeCell ref="H250:K250"/>
    <mergeCell ref="M250:P250"/>
    <mergeCell ref="R250:T250"/>
    <mergeCell ref="A254:T254"/>
    <mergeCell ref="V1:Y1"/>
    <mergeCell ref="C248:F248"/>
    <mergeCell ref="H248:K248"/>
    <mergeCell ref="M248:P248"/>
    <mergeCell ref="R248:T248"/>
    <mergeCell ref="C249:F249"/>
    <mergeCell ref="H249:K249"/>
    <mergeCell ref="M249:P249"/>
    <mergeCell ref="R249:T249"/>
    <mergeCell ref="A219:B219"/>
    <mergeCell ref="B231:R231"/>
    <mergeCell ref="B233:K233"/>
    <mergeCell ref="A234:B234"/>
    <mergeCell ref="B245:Q245"/>
    <mergeCell ref="B247:D247"/>
    <mergeCell ref="C201:F201"/>
    <mergeCell ref="H201:K201"/>
    <mergeCell ref="M201:P201"/>
    <mergeCell ref="A204:T204"/>
    <mergeCell ref="A205:B205"/>
    <mergeCell ref="B217:R217"/>
    <mergeCell ref="C199:F199"/>
    <mergeCell ref="H199:K199"/>
    <mergeCell ref="M199:P199"/>
    <mergeCell ref="R199:T199"/>
    <mergeCell ref="C200:F200"/>
    <mergeCell ref="H200:K200"/>
    <mergeCell ref="M200:P200"/>
    <mergeCell ref="R200:T200"/>
    <mergeCell ref="C197:F197"/>
    <mergeCell ref="H197:K197"/>
    <mergeCell ref="M197:P197"/>
    <mergeCell ref="R197:T197"/>
    <mergeCell ref="C198:F198"/>
    <mergeCell ref="H198:K198"/>
    <mergeCell ref="M198:P198"/>
    <mergeCell ref="R198:T198"/>
    <mergeCell ref="A167:B167"/>
    <mergeCell ref="B179:R179"/>
    <mergeCell ref="A181:B181"/>
    <mergeCell ref="B193:R193"/>
    <mergeCell ref="B194:I194"/>
    <mergeCell ref="B196:D196"/>
    <mergeCell ref="C150:F150"/>
    <mergeCell ref="H150:K150"/>
    <mergeCell ref="M150:P150"/>
    <mergeCell ref="A152:T152"/>
    <mergeCell ref="A153:B153"/>
    <mergeCell ref="B165:J165"/>
    <mergeCell ref="C148:F148"/>
    <mergeCell ref="H148:K148"/>
    <mergeCell ref="M148:P148"/>
    <mergeCell ref="R148:T148"/>
    <mergeCell ref="C149:F149"/>
    <mergeCell ref="H149:K149"/>
    <mergeCell ref="M149:P149"/>
    <mergeCell ref="R149:T149"/>
    <mergeCell ref="M146:P146"/>
    <mergeCell ref="R146:T146"/>
    <mergeCell ref="C147:F147"/>
    <mergeCell ref="H147:K147"/>
    <mergeCell ref="M147:P147"/>
    <mergeCell ref="R147:T147"/>
    <mergeCell ref="B116:J116"/>
    <mergeCell ref="A118:B118"/>
    <mergeCell ref="B130:I130"/>
    <mergeCell ref="A132:B132"/>
    <mergeCell ref="B145:D145"/>
    <mergeCell ref="C146:F146"/>
    <mergeCell ref="H146:K146"/>
    <mergeCell ref="C101:F101"/>
    <mergeCell ref="H101:K101"/>
    <mergeCell ref="M101:P101"/>
    <mergeCell ref="R101:T101"/>
    <mergeCell ref="A103:T103"/>
    <mergeCell ref="A104:B104"/>
    <mergeCell ref="C99:F99"/>
    <mergeCell ref="H99:K99"/>
    <mergeCell ref="M99:P99"/>
    <mergeCell ref="R99:T99"/>
    <mergeCell ref="C100:F100"/>
    <mergeCell ref="H100:K100"/>
    <mergeCell ref="M100:P100"/>
    <mergeCell ref="R100:T100"/>
    <mergeCell ref="C98:F98"/>
    <mergeCell ref="H98:K98"/>
    <mergeCell ref="M98:P98"/>
    <mergeCell ref="R98:T98"/>
    <mergeCell ref="B94:D94"/>
    <mergeCell ref="C95:F95"/>
    <mergeCell ref="H95:K95"/>
    <mergeCell ref="M95:P95"/>
    <mergeCell ref="R95:T95"/>
    <mergeCell ref="C96:F96"/>
    <mergeCell ref="H96:K96"/>
    <mergeCell ref="M96:P96"/>
    <mergeCell ref="R96:T96"/>
    <mergeCell ref="A65:B65"/>
    <mergeCell ref="A79:B79"/>
    <mergeCell ref="C48:D48"/>
    <mergeCell ref="F48:G48"/>
    <mergeCell ref="I48:J48"/>
    <mergeCell ref="L48:M48"/>
    <mergeCell ref="A50:T50"/>
    <mergeCell ref="A51:B51"/>
    <mergeCell ref="C97:F97"/>
    <mergeCell ref="H97:K97"/>
    <mergeCell ref="M97:P97"/>
    <mergeCell ref="R97:T97"/>
    <mergeCell ref="B93:K93"/>
    <mergeCell ref="C46:D46"/>
    <mergeCell ref="F46:G46"/>
    <mergeCell ref="I46:J46"/>
    <mergeCell ref="L46:M46"/>
    <mergeCell ref="O46:P46"/>
    <mergeCell ref="R46:S46"/>
    <mergeCell ref="C63:F63"/>
    <mergeCell ref="H63:K63"/>
    <mergeCell ref="M63:P63"/>
    <mergeCell ref="R63:T63"/>
    <mergeCell ref="C47:D47"/>
    <mergeCell ref="F47:G47"/>
    <mergeCell ref="I47:J47"/>
    <mergeCell ref="L47:M47"/>
    <mergeCell ref="O47:P47"/>
    <mergeCell ref="R47:S47"/>
    <mergeCell ref="R44:S44"/>
    <mergeCell ref="C45:D45"/>
    <mergeCell ref="F45:G45"/>
    <mergeCell ref="I45:J45"/>
    <mergeCell ref="L45:M45"/>
    <mergeCell ref="O45:P45"/>
    <mergeCell ref="R45:S45"/>
    <mergeCell ref="A1:T1"/>
    <mergeCell ref="A2:B2"/>
    <mergeCell ref="A16:B16"/>
    <mergeCell ref="A30:B30"/>
    <mergeCell ref="B43:D43"/>
    <mergeCell ref="C44:D44"/>
    <mergeCell ref="F44:G44"/>
    <mergeCell ref="I44:J44"/>
    <mergeCell ref="L44:M44"/>
    <mergeCell ref="O44:P44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  <ignoredErrors>
    <ignoredError sqref="V235:V244 V220:V230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69974-A0F2-4621-A423-2D14866C5960}">
  <dimension ref="A1:X82"/>
  <sheetViews>
    <sheetView topLeftCell="A48" workbookViewId="0">
      <selection activeCell="B48" sqref="B48:B49"/>
    </sheetView>
  </sheetViews>
  <sheetFormatPr defaultColWidth="8.75" defaultRowHeight="15"/>
  <cols>
    <col min="1" max="1" width="3.875" style="150" customWidth="1"/>
    <col min="2" max="2" width="17.375" style="150" customWidth="1"/>
    <col min="3" max="3" width="5.125" style="143" customWidth="1"/>
    <col min="4" max="4" width="2.75" style="1" customWidth="1"/>
    <col min="5" max="5" width="2.75" style="64" customWidth="1"/>
    <col min="6" max="15" width="2.75" style="1" customWidth="1"/>
    <col min="16" max="16" width="2.75" style="65" customWidth="1"/>
    <col min="17" max="17" width="2.75" style="1" customWidth="1"/>
    <col min="18" max="18" width="5.125" style="144" customWidth="1"/>
    <col min="19" max="19" width="17.375" style="144" customWidth="1"/>
    <col min="20" max="20" width="3.875" style="150" customWidth="1"/>
    <col min="21" max="21" width="8.75" style="1"/>
    <col min="22" max="24" width="9" style="2" customWidth="1"/>
    <col min="25" max="16384" width="8.75" style="1"/>
  </cols>
  <sheetData>
    <row r="1" spans="1:20" ht="22.5" customHeight="1">
      <c r="A1" s="265" t="s">
        <v>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</row>
    <row r="2" spans="1:20" ht="16.5" customHeight="1">
      <c r="A2" s="266" t="s">
        <v>794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</row>
    <row r="3" spans="1:20" ht="8.4499999999999993" customHeight="1">
      <c r="D3" s="39"/>
      <c r="E3" s="40"/>
      <c r="F3" s="39"/>
      <c r="G3" s="39"/>
      <c r="H3" s="39"/>
      <c r="I3" s="39"/>
      <c r="J3" s="39"/>
      <c r="K3" s="39"/>
      <c r="L3" s="39"/>
      <c r="M3" s="39"/>
      <c r="N3" s="39"/>
      <c r="O3" s="39"/>
      <c r="P3" s="41"/>
      <c r="Q3" s="39"/>
    </row>
    <row r="4" spans="1:20" ht="9.75" customHeight="1">
      <c r="A4" s="267">
        <v>1</v>
      </c>
      <c r="B4" s="289" t="str">
        <f>VLOOKUP("Y-"&amp;A4,出場チーム基本データ!$P$12:$Q$280,2,FALSE)</f>
        <v>尽誠学園A</v>
      </c>
      <c r="C4" s="268" t="s">
        <v>795</v>
      </c>
      <c r="D4" s="39"/>
      <c r="E4" s="40"/>
      <c r="F4" s="39"/>
      <c r="G4" s="39"/>
      <c r="H4" s="39"/>
      <c r="I4" s="39"/>
      <c r="J4" s="39"/>
      <c r="K4" s="39"/>
      <c r="L4" s="39"/>
      <c r="M4" s="39"/>
      <c r="N4" s="39"/>
      <c r="O4" s="39"/>
      <c r="P4" s="41"/>
      <c r="Q4" s="39"/>
      <c r="R4" s="269" t="s">
        <v>38</v>
      </c>
      <c r="S4" s="289" t="str">
        <f>VLOOKUP("Y-"&amp;T4,出場チーム基本データ!$P$12:$Q$280,2,FALSE)</f>
        <v>上宮A</v>
      </c>
      <c r="T4" s="267">
        <v>37</v>
      </c>
    </row>
    <row r="5" spans="1:20" ht="9.75" customHeight="1">
      <c r="A5" s="267"/>
      <c r="B5" s="289"/>
      <c r="C5" s="268"/>
      <c r="D5" s="207"/>
      <c r="E5" s="270" t="s">
        <v>39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272" t="s">
        <v>796</v>
      </c>
      <c r="Q5" s="207"/>
      <c r="R5" s="269"/>
      <c r="S5" s="289"/>
      <c r="T5" s="267"/>
    </row>
    <row r="6" spans="1:20" ht="9.75" customHeight="1">
      <c r="A6" s="266">
        <v>2</v>
      </c>
      <c r="B6" s="289" t="str">
        <f>VLOOKUP("Y-"&amp;A6,出場チーム基本データ!$P$12:$Q$280,2,FALSE)</f>
        <v>武蔵越生A</v>
      </c>
      <c r="C6" s="268" t="s">
        <v>269</v>
      </c>
      <c r="D6" s="42"/>
      <c r="E6" s="271"/>
      <c r="F6" s="208"/>
      <c r="G6" s="42"/>
      <c r="H6" s="42"/>
      <c r="I6" s="42"/>
      <c r="J6" s="42"/>
      <c r="K6" s="42"/>
      <c r="L6" s="42"/>
      <c r="M6" s="42"/>
      <c r="N6" s="42"/>
      <c r="O6" s="208"/>
      <c r="P6" s="273"/>
      <c r="Q6" s="42"/>
      <c r="R6" s="269" t="s">
        <v>293</v>
      </c>
      <c r="S6" s="289" t="str">
        <f>VLOOKUP("Y-"&amp;T6,出場チーム基本データ!$P$12:$Q$280,2,FALSE)</f>
        <v>京都文教B</v>
      </c>
      <c r="T6" s="266">
        <v>38</v>
      </c>
    </row>
    <row r="7" spans="1:20" ht="9.75" customHeight="1">
      <c r="A7" s="266"/>
      <c r="B7" s="289"/>
      <c r="C7" s="268"/>
      <c r="D7" s="270" t="s">
        <v>37</v>
      </c>
      <c r="E7" s="60"/>
      <c r="F7" s="53"/>
      <c r="G7" s="47"/>
      <c r="H7" s="47"/>
      <c r="I7" s="47"/>
      <c r="J7" s="47"/>
      <c r="K7" s="47"/>
      <c r="L7" s="47"/>
      <c r="M7" s="47"/>
      <c r="N7" s="47"/>
      <c r="O7" s="53"/>
      <c r="P7" s="60"/>
      <c r="Q7" s="272" t="s">
        <v>95</v>
      </c>
      <c r="R7" s="269"/>
      <c r="S7" s="289"/>
      <c r="T7" s="266"/>
    </row>
    <row r="8" spans="1:20" ht="9.75" customHeight="1">
      <c r="A8" s="267">
        <v>3</v>
      </c>
      <c r="B8" s="289" t="str">
        <f>VLOOKUP("Y-"&amp;A8,出場チーム基本データ!$P$12:$Q$280,2,FALSE)</f>
        <v>東福岡C</v>
      </c>
      <c r="C8" s="268" t="s">
        <v>32</v>
      </c>
      <c r="D8" s="274"/>
      <c r="E8" s="209" t="s">
        <v>4</v>
      </c>
      <c r="F8" s="276" t="s">
        <v>93</v>
      </c>
      <c r="G8" s="47"/>
      <c r="H8" s="47"/>
      <c r="I8" s="47"/>
      <c r="J8" s="47"/>
      <c r="K8" s="47"/>
      <c r="L8" s="47"/>
      <c r="M8" s="47"/>
      <c r="N8" s="47"/>
      <c r="O8" s="210"/>
      <c r="P8" s="48"/>
      <c r="Q8" s="275"/>
      <c r="R8" s="269" t="s">
        <v>24</v>
      </c>
      <c r="S8" s="289" t="str">
        <f>VLOOKUP("Y-"&amp;T8,出場チーム基本データ!$P$12:$Q$280,2,FALSE)</f>
        <v>愛産大三河A</v>
      </c>
      <c r="T8" s="267">
        <v>39</v>
      </c>
    </row>
    <row r="9" spans="1:20" ht="9.75" customHeight="1">
      <c r="A9" s="267"/>
      <c r="B9" s="289"/>
      <c r="C9" s="268"/>
      <c r="D9" s="47"/>
      <c r="E9" s="51" t="s">
        <v>2</v>
      </c>
      <c r="F9" s="276"/>
      <c r="G9" s="49"/>
      <c r="H9" s="47"/>
      <c r="I9" s="47"/>
      <c r="J9" s="47"/>
      <c r="K9" s="47"/>
      <c r="L9" s="47"/>
      <c r="M9" s="47"/>
      <c r="N9" s="47"/>
      <c r="O9" s="52" t="s">
        <v>97</v>
      </c>
      <c r="P9" s="277" t="s">
        <v>93</v>
      </c>
      <c r="Q9" s="47"/>
      <c r="R9" s="269"/>
      <c r="S9" s="289"/>
      <c r="T9" s="267"/>
    </row>
    <row r="10" spans="1:20" ht="9.75" customHeight="1">
      <c r="A10" s="266">
        <v>4</v>
      </c>
      <c r="B10" s="289" t="str">
        <f>VLOOKUP("Y-"&amp;A10,出場チーム基本データ!$P$12:$Q$280,2,FALSE)</f>
        <v>長浜北A</v>
      </c>
      <c r="C10" s="268" t="s">
        <v>295</v>
      </c>
      <c r="D10" s="47"/>
      <c r="E10" s="51"/>
      <c r="F10" s="48"/>
      <c r="G10" s="53"/>
      <c r="H10" s="47"/>
      <c r="I10" s="47"/>
      <c r="J10" s="47"/>
      <c r="K10" s="47"/>
      <c r="L10" s="47"/>
      <c r="M10" s="47"/>
      <c r="N10" s="49"/>
      <c r="O10" s="52" t="s">
        <v>98</v>
      </c>
      <c r="P10" s="278"/>
      <c r="Q10" s="47"/>
      <c r="R10" s="269" t="s">
        <v>278</v>
      </c>
      <c r="S10" s="289" t="str">
        <f>VLOOKUP("Y-"&amp;T10,出場チーム基本データ!$P$12:$Q$280,2,FALSE)</f>
        <v>東邦A</v>
      </c>
      <c r="T10" s="266">
        <v>40</v>
      </c>
    </row>
    <row r="11" spans="1:20" ht="9.75" customHeight="1">
      <c r="A11" s="266"/>
      <c r="B11" s="289"/>
      <c r="C11" s="268"/>
      <c r="D11" s="279"/>
      <c r="E11" s="281" t="s">
        <v>15</v>
      </c>
      <c r="F11" s="54"/>
      <c r="G11" s="48"/>
      <c r="H11" s="47"/>
      <c r="I11" s="47"/>
      <c r="J11" s="47"/>
      <c r="K11" s="283" t="s">
        <v>797</v>
      </c>
      <c r="L11" s="283"/>
      <c r="M11" s="284"/>
      <c r="N11" s="55"/>
      <c r="O11" s="46"/>
      <c r="P11" s="285"/>
      <c r="Q11" s="279" t="s">
        <v>96</v>
      </c>
      <c r="R11" s="269"/>
      <c r="S11" s="289"/>
      <c r="T11" s="266"/>
    </row>
    <row r="12" spans="1:20" ht="9.75" customHeight="1">
      <c r="A12" s="267">
        <v>5</v>
      </c>
      <c r="B12" s="289" t="str">
        <f>VLOOKUP("Y-"&amp;A12,出場チーム基本データ!$P$12:$Q$280,2,FALSE)</f>
        <v>八工大一A</v>
      </c>
      <c r="C12" s="268" t="s">
        <v>91</v>
      </c>
      <c r="D12" s="280"/>
      <c r="E12" s="282"/>
      <c r="F12" s="47"/>
      <c r="G12" s="48"/>
      <c r="H12" s="47"/>
      <c r="I12" s="47"/>
      <c r="J12" s="47"/>
      <c r="K12" s="283"/>
      <c r="L12" s="283"/>
      <c r="M12" s="284"/>
      <c r="N12" s="52" t="s">
        <v>97</v>
      </c>
      <c r="O12" s="287" t="s">
        <v>43</v>
      </c>
      <c r="P12" s="286"/>
      <c r="Q12" s="280"/>
      <c r="R12" s="269" t="s">
        <v>265</v>
      </c>
      <c r="S12" s="289" t="str">
        <f>VLOOKUP("Y-"&amp;T12,出場チーム基本データ!$P$12:$Q$280,2,FALSE)</f>
        <v>敦賀A</v>
      </c>
      <c r="T12" s="267">
        <v>41</v>
      </c>
    </row>
    <row r="13" spans="1:20" ht="9.75" customHeight="1">
      <c r="A13" s="267"/>
      <c r="B13" s="289"/>
      <c r="C13" s="268"/>
      <c r="D13" s="47"/>
      <c r="E13" s="51"/>
      <c r="F13" s="51" t="s">
        <v>4</v>
      </c>
      <c r="G13" s="276" t="s">
        <v>43</v>
      </c>
      <c r="H13" s="47"/>
      <c r="I13" s="47"/>
      <c r="J13" s="47"/>
      <c r="K13" s="283"/>
      <c r="L13" s="283"/>
      <c r="M13" s="284"/>
      <c r="N13" s="52" t="s">
        <v>98</v>
      </c>
      <c r="O13" s="277"/>
      <c r="P13" s="146"/>
      <c r="Q13" s="47"/>
      <c r="R13" s="269"/>
      <c r="S13" s="289"/>
      <c r="T13" s="267"/>
    </row>
    <row r="14" spans="1:20" ht="9.75" customHeight="1">
      <c r="A14" s="266">
        <v>6</v>
      </c>
      <c r="B14" s="289" t="str">
        <f>VLOOKUP("Y-"&amp;A14,出場チーム基本データ!$P$12:$Q$280,2,FALSE)</f>
        <v>京都文教A</v>
      </c>
      <c r="C14" s="268" t="s">
        <v>254</v>
      </c>
      <c r="D14" s="47"/>
      <c r="E14" s="51"/>
      <c r="F14" s="51" t="s">
        <v>2</v>
      </c>
      <c r="G14" s="276"/>
      <c r="H14" s="56"/>
      <c r="I14" s="47"/>
      <c r="J14" s="47"/>
      <c r="K14" s="47"/>
      <c r="L14" s="47"/>
      <c r="M14" s="57"/>
      <c r="N14" s="52" t="s">
        <v>99</v>
      </c>
      <c r="O14" s="277"/>
      <c r="P14" s="149"/>
      <c r="Q14" s="47"/>
      <c r="R14" s="269" t="s">
        <v>258</v>
      </c>
      <c r="S14" s="289" t="str">
        <f>VLOOKUP("Y-"&amp;T14,出場チーム基本データ!$P$12:$Q$280,2,FALSE)</f>
        <v>明徳義塾B</v>
      </c>
      <c r="T14" s="266">
        <v>42</v>
      </c>
    </row>
    <row r="15" spans="1:20" ht="9.75" customHeight="1">
      <c r="A15" s="266"/>
      <c r="B15" s="289"/>
      <c r="C15" s="268"/>
      <c r="D15" s="279"/>
      <c r="E15" s="281" t="s">
        <v>34</v>
      </c>
      <c r="F15" s="51"/>
      <c r="G15" s="48"/>
      <c r="H15" s="48"/>
      <c r="I15" s="47"/>
      <c r="J15" s="47"/>
      <c r="K15" s="47"/>
      <c r="L15" s="47"/>
      <c r="M15" s="55"/>
      <c r="N15" s="52"/>
      <c r="O15" s="50"/>
      <c r="P15" s="285"/>
      <c r="Q15" s="279" t="s">
        <v>253</v>
      </c>
      <c r="R15" s="269"/>
      <c r="S15" s="289"/>
      <c r="T15" s="266"/>
    </row>
    <row r="16" spans="1:20" ht="9.75" customHeight="1">
      <c r="A16" s="267">
        <v>7</v>
      </c>
      <c r="B16" s="289" t="str">
        <f>VLOOKUP("Y-"&amp;A16,出場チーム基本データ!$P$12:$Q$280,2,FALSE)</f>
        <v>桜井A</v>
      </c>
      <c r="C16" s="268" t="s">
        <v>296</v>
      </c>
      <c r="D16" s="280"/>
      <c r="E16" s="282"/>
      <c r="F16" s="56"/>
      <c r="G16" s="48"/>
      <c r="H16" s="48"/>
      <c r="I16" s="47"/>
      <c r="J16" s="47"/>
      <c r="K16" s="47"/>
      <c r="L16" s="47"/>
      <c r="M16" s="55"/>
      <c r="N16" s="55"/>
      <c r="O16" s="57"/>
      <c r="P16" s="286"/>
      <c r="Q16" s="280"/>
      <c r="R16" s="269" t="s">
        <v>75</v>
      </c>
      <c r="S16" s="289" t="str">
        <f>VLOOKUP("Y-"&amp;T16,出場チーム基本データ!$P$12:$Q$280,2,FALSE)</f>
        <v>奈良A</v>
      </c>
      <c r="T16" s="267">
        <v>43</v>
      </c>
    </row>
    <row r="17" spans="1:20" ht="9.75" customHeight="1">
      <c r="A17" s="267"/>
      <c r="B17" s="289"/>
      <c r="C17" s="268"/>
      <c r="D17" s="47"/>
      <c r="E17" s="58"/>
      <c r="F17" s="276" t="s">
        <v>42</v>
      </c>
      <c r="G17" s="54"/>
      <c r="H17" s="48"/>
      <c r="I17" s="47"/>
      <c r="J17" s="47"/>
      <c r="K17" s="47"/>
      <c r="L17" s="47"/>
      <c r="M17" s="55"/>
      <c r="N17" s="46"/>
      <c r="O17" s="52" t="s">
        <v>99</v>
      </c>
      <c r="P17" s="287" t="s">
        <v>94</v>
      </c>
      <c r="Q17" s="47"/>
      <c r="R17" s="269"/>
      <c r="S17" s="289"/>
      <c r="T17" s="267"/>
    </row>
    <row r="18" spans="1:20" ht="9.75" customHeight="1">
      <c r="A18" s="266">
        <v>8</v>
      </c>
      <c r="B18" s="289" t="str">
        <f>VLOOKUP("Y-"&amp;A18,出場チーム基本データ!$P$12:$Q$280,2,FALSE)</f>
        <v>倉敷工業A</v>
      </c>
      <c r="C18" s="268" t="s">
        <v>86</v>
      </c>
      <c r="D18" s="47"/>
      <c r="E18" s="59"/>
      <c r="F18" s="276"/>
      <c r="G18" s="47"/>
      <c r="H18" s="48"/>
      <c r="I18" s="47"/>
      <c r="J18" s="47"/>
      <c r="K18" s="288"/>
      <c r="L18" s="271"/>
      <c r="M18" s="55"/>
      <c r="N18" s="47"/>
      <c r="O18" s="52" t="s">
        <v>100</v>
      </c>
      <c r="P18" s="278"/>
      <c r="Q18" s="47"/>
      <c r="R18" s="269" t="s">
        <v>30</v>
      </c>
      <c r="S18" s="289" t="str">
        <f>VLOOKUP("Y-"&amp;T18,出場チーム基本データ!$P$12:$Q$280,2,FALSE)</f>
        <v>高田商業D</v>
      </c>
      <c r="T18" s="266">
        <v>44</v>
      </c>
    </row>
    <row r="19" spans="1:20" ht="9.75" customHeight="1">
      <c r="A19" s="266"/>
      <c r="B19" s="289"/>
      <c r="C19" s="268"/>
      <c r="D19" s="279"/>
      <c r="E19" s="281" t="s">
        <v>38</v>
      </c>
      <c r="F19" s="54"/>
      <c r="G19" s="47"/>
      <c r="H19" s="48"/>
      <c r="I19" s="47"/>
      <c r="J19" s="47"/>
      <c r="K19" s="47"/>
      <c r="L19" s="48"/>
      <c r="M19" s="55"/>
      <c r="N19" s="47"/>
      <c r="O19" s="46"/>
      <c r="P19" s="285"/>
      <c r="Q19" s="279" t="s">
        <v>256</v>
      </c>
      <c r="R19" s="269"/>
      <c r="S19" s="289"/>
      <c r="T19" s="266"/>
    </row>
    <row r="20" spans="1:20" ht="9.75" customHeight="1">
      <c r="A20" s="267">
        <v>9</v>
      </c>
      <c r="B20" s="289" t="str">
        <f>VLOOKUP("Y-"&amp;A20,出場チーム基本データ!$P$12:$Q$280,2,FALSE)</f>
        <v>松江工業A</v>
      </c>
      <c r="C20" s="268" t="s">
        <v>286</v>
      </c>
      <c r="D20" s="280"/>
      <c r="E20" s="282"/>
      <c r="F20" s="47"/>
      <c r="G20" s="51"/>
      <c r="H20" s="48"/>
      <c r="I20" s="47"/>
      <c r="J20" s="47"/>
      <c r="K20" s="288"/>
      <c r="L20" s="271"/>
      <c r="M20" s="52" t="s">
        <v>97</v>
      </c>
      <c r="N20" s="277" t="s">
        <v>44</v>
      </c>
      <c r="O20" s="47"/>
      <c r="P20" s="286"/>
      <c r="Q20" s="280"/>
      <c r="R20" s="269" t="s">
        <v>16</v>
      </c>
      <c r="S20" s="289" t="str">
        <f>VLOOKUP("Y-"&amp;T20,出場チーム基本データ!$P$12:$Q$280,2,FALSE)</f>
        <v>福知山成美A</v>
      </c>
      <c r="T20" s="267">
        <v>45</v>
      </c>
    </row>
    <row r="21" spans="1:20" ht="9.75" customHeight="1">
      <c r="A21" s="267"/>
      <c r="B21" s="289"/>
      <c r="C21" s="268"/>
      <c r="D21" s="47"/>
      <c r="E21" s="51"/>
      <c r="F21" s="47"/>
      <c r="G21" s="51" t="s">
        <v>4</v>
      </c>
      <c r="H21" s="276" t="s">
        <v>44</v>
      </c>
      <c r="I21" s="47"/>
      <c r="J21" s="47"/>
      <c r="K21" s="47"/>
      <c r="L21" s="47"/>
      <c r="M21" s="52" t="s">
        <v>98</v>
      </c>
      <c r="N21" s="277"/>
      <c r="O21" s="47"/>
      <c r="P21" s="149"/>
      <c r="Q21" s="47"/>
      <c r="R21" s="269"/>
      <c r="S21" s="289"/>
      <c r="T21" s="267"/>
    </row>
    <row r="22" spans="1:20" ht="9.75" customHeight="1">
      <c r="A22" s="266">
        <v>10</v>
      </c>
      <c r="B22" s="289" t="str">
        <f>VLOOKUP("Y-"&amp;A22,出場チーム基本データ!$P$12:$Q$280,2,FALSE)</f>
        <v>高田商業B</v>
      </c>
      <c r="C22" s="268" t="s">
        <v>40</v>
      </c>
      <c r="D22" s="47"/>
      <c r="E22" s="51"/>
      <c r="F22" s="47"/>
      <c r="G22" s="51" t="s">
        <v>2</v>
      </c>
      <c r="H22" s="276"/>
      <c r="I22" s="56"/>
      <c r="J22" s="47"/>
      <c r="K22" s="47"/>
      <c r="L22" s="57"/>
      <c r="M22" s="52" t="s">
        <v>99</v>
      </c>
      <c r="N22" s="277"/>
      <c r="O22" s="47"/>
      <c r="P22" s="149"/>
      <c r="Q22" s="47"/>
      <c r="R22" s="269" t="s">
        <v>41</v>
      </c>
      <c r="S22" s="289" t="str">
        <f>VLOOKUP("Y-"&amp;T22,出場チーム基本データ!$P$12:$Q$280,2,FALSE)</f>
        <v>高田商業C</v>
      </c>
      <c r="T22" s="266">
        <v>46</v>
      </c>
    </row>
    <row r="23" spans="1:20" ht="9.75" customHeight="1">
      <c r="A23" s="266"/>
      <c r="B23" s="289"/>
      <c r="C23" s="268"/>
      <c r="D23" s="279"/>
      <c r="E23" s="281" t="s">
        <v>18</v>
      </c>
      <c r="F23" s="47"/>
      <c r="G23" s="51" t="s">
        <v>3</v>
      </c>
      <c r="H23" s="276"/>
      <c r="I23" s="48"/>
      <c r="J23" s="47"/>
      <c r="K23" s="47"/>
      <c r="L23" s="55"/>
      <c r="M23" s="52"/>
      <c r="N23" s="47"/>
      <c r="O23" s="47"/>
      <c r="P23" s="285"/>
      <c r="Q23" s="279" t="s">
        <v>259</v>
      </c>
      <c r="R23" s="269"/>
      <c r="S23" s="289"/>
      <c r="T23" s="266"/>
    </row>
    <row r="24" spans="1:20" ht="9.75" customHeight="1">
      <c r="A24" s="267">
        <v>11</v>
      </c>
      <c r="B24" s="289" t="str">
        <f>VLOOKUP("Y-"&amp;A24,出場チーム基本データ!$P$12:$Q$280,2,FALSE)</f>
        <v>東福岡B</v>
      </c>
      <c r="C24" s="268" t="s">
        <v>79</v>
      </c>
      <c r="D24" s="280"/>
      <c r="E24" s="282"/>
      <c r="F24" s="56"/>
      <c r="G24" s="47"/>
      <c r="H24" s="48"/>
      <c r="I24" s="48"/>
      <c r="J24" s="47"/>
      <c r="K24" s="47"/>
      <c r="L24" s="55"/>
      <c r="M24" s="55"/>
      <c r="N24" s="47"/>
      <c r="O24" s="57"/>
      <c r="P24" s="286"/>
      <c r="Q24" s="280"/>
      <c r="R24" s="269" t="s">
        <v>26</v>
      </c>
      <c r="S24" s="289" t="str">
        <f>VLOOKUP("Y-"&amp;T24,出場チーム基本データ!$P$12:$Q$280,2,FALSE)</f>
        <v>松江工業B</v>
      </c>
      <c r="T24" s="267">
        <v>47</v>
      </c>
    </row>
    <row r="25" spans="1:20" ht="9.75" customHeight="1">
      <c r="A25" s="267"/>
      <c r="B25" s="289"/>
      <c r="C25" s="268"/>
      <c r="D25" s="47"/>
      <c r="E25" s="58"/>
      <c r="F25" s="276" t="s">
        <v>33</v>
      </c>
      <c r="G25" s="47"/>
      <c r="H25" s="48"/>
      <c r="I25" s="48"/>
      <c r="J25" s="47"/>
      <c r="K25" s="47"/>
      <c r="L25" s="55"/>
      <c r="M25" s="55"/>
      <c r="N25" s="47"/>
      <c r="O25" s="52" t="s">
        <v>108</v>
      </c>
      <c r="P25" s="287" t="s">
        <v>94</v>
      </c>
      <c r="Q25" s="47"/>
      <c r="R25" s="269"/>
      <c r="S25" s="289"/>
      <c r="T25" s="267"/>
    </row>
    <row r="26" spans="1:20" ht="9.75" customHeight="1">
      <c r="A26" s="266">
        <v>12</v>
      </c>
      <c r="B26" s="289" t="str">
        <f>VLOOKUP("Y-"&amp;A26,出場チーム基本データ!$P$12:$Q$280,2,FALSE)</f>
        <v>彩星工科A</v>
      </c>
      <c r="C26" s="268" t="s">
        <v>268</v>
      </c>
      <c r="D26" s="47"/>
      <c r="E26" s="59"/>
      <c r="F26" s="276"/>
      <c r="G26" s="56"/>
      <c r="H26" s="48"/>
      <c r="I26" s="48"/>
      <c r="J26" s="47"/>
      <c r="K26" s="47"/>
      <c r="L26" s="55"/>
      <c r="M26" s="55"/>
      <c r="N26" s="57"/>
      <c r="O26" s="52" t="s">
        <v>101</v>
      </c>
      <c r="P26" s="278"/>
      <c r="Q26" s="47"/>
      <c r="R26" s="269" t="s">
        <v>281</v>
      </c>
      <c r="S26" s="289" t="str">
        <f>VLOOKUP("Y-"&amp;T26,出場チーム基本データ!$P$12:$Q$280,2,FALSE)</f>
        <v>龍野A</v>
      </c>
      <c r="T26" s="266">
        <v>48</v>
      </c>
    </row>
    <row r="27" spans="1:20" ht="9.75" customHeight="1">
      <c r="A27" s="266"/>
      <c r="B27" s="289"/>
      <c r="C27" s="268"/>
      <c r="D27" s="279"/>
      <c r="E27" s="281" t="s">
        <v>27</v>
      </c>
      <c r="F27" s="54"/>
      <c r="G27" s="48"/>
      <c r="H27" s="48"/>
      <c r="I27" s="48"/>
      <c r="J27" s="47"/>
      <c r="K27" s="47"/>
      <c r="L27" s="55"/>
      <c r="M27" s="55"/>
      <c r="N27" s="55"/>
      <c r="O27" s="46"/>
      <c r="P27" s="285"/>
      <c r="Q27" s="279" t="s">
        <v>262</v>
      </c>
      <c r="R27" s="269"/>
      <c r="S27" s="289"/>
      <c r="T27" s="266"/>
    </row>
    <row r="28" spans="1:20" ht="9.75" customHeight="1">
      <c r="A28" s="267">
        <v>13</v>
      </c>
      <c r="B28" s="289" t="str">
        <f>VLOOKUP("Y-"&amp;A28,出場チーム基本データ!$P$12:$Q$280,2,FALSE)</f>
        <v>綾羽A</v>
      </c>
      <c r="C28" s="268" t="s">
        <v>87</v>
      </c>
      <c r="D28" s="280"/>
      <c r="E28" s="282"/>
      <c r="F28" s="47"/>
      <c r="G28" s="48"/>
      <c r="H28" s="48"/>
      <c r="I28" s="48"/>
      <c r="J28" s="47"/>
      <c r="K28" s="47"/>
      <c r="L28" s="55"/>
      <c r="M28" s="55"/>
      <c r="N28" s="52" t="s">
        <v>108</v>
      </c>
      <c r="O28" s="287" t="s">
        <v>43</v>
      </c>
      <c r="P28" s="286"/>
      <c r="Q28" s="280"/>
      <c r="R28" s="269" t="s">
        <v>276</v>
      </c>
      <c r="S28" s="289" t="str">
        <f>VLOOKUP("Y-"&amp;T28,出場チーム基本データ!$P$12:$Q$280,2,FALSE)</f>
        <v>東福岡A</v>
      </c>
      <c r="T28" s="267">
        <v>49</v>
      </c>
    </row>
    <row r="29" spans="1:20" ht="9.75" customHeight="1">
      <c r="A29" s="267"/>
      <c r="B29" s="289"/>
      <c r="C29" s="268"/>
      <c r="D29" s="47"/>
      <c r="E29" s="51"/>
      <c r="F29" s="51"/>
      <c r="G29" s="48"/>
      <c r="H29" s="48"/>
      <c r="I29" s="48"/>
      <c r="J29" s="47"/>
      <c r="K29" s="47"/>
      <c r="L29" s="55"/>
      <c r="M29" s="46"/>
      <c r="N29" s="52" t="s">
        <v>101</v>
      </c>
      <c r="O29" s="277"/>
      <c r="P29" s="149"/>
      <c r="Q29" s="47"/>
      <c r="R29" s="269"/>
      <c r="S29" s="289"/>
      <c r="T29" s="267"/>
    </row>
    <row r="30" spans="1:20" ht="9.75" customHeight="1">
      <c r="A30" s="266">
        <v>14</v>
      </c>
      <c r="B30" s="289" t="str">
        <f>VLOOKUP("Y-"&amp;A30,出場チーム基本データ!$P$12:$Q$280,2,FALSE)</f>
        <v>出雲工業A</v>
      </c>
      <c r="C30" s="268" t="s">
        <v>271</v>
      </c>
      <c r="D30" s="47"/>
      <c r="E30" s="51"/>
      <c r="F30" s="51" t="s">
        <v>3</v>
      </c>
      <c r="G30" s="276" t="s">
        <v>43</v>
      </c>
      <c r="H30" s="54"/>
      <c r="I30" s="48"/>
      <c r="J30" s="47"/>
      <c r="K30" s="47"/>
      <c r="L30" s="290"/>
      <c r="M30" s="291"/>
      <c r="N30" s="52" t="s">
        <v>102</v>
      </c>
      <c r="O30" s="277"/>
      <c r="P30" s="149"/>
      <c r="Q30" s="47"/>
      <c r="R30" s="269" t="s">
        <v>298</v>
      </c>
      <c r="S30" s="289" t="str">
        <f>VLOOKUP("Y-"&amp;T30,出場チーム基本データ!$P$12:$Q$280,2,FALSE)</f>
        <v>都城商業B</v>
      </c>
      <c r="T30" s="266">
        <v>50</v>
      </c>
    </row>
    <row r="31" spans="1:20" ht="9.75" customHeight="1">
      <c r="A31" s="266"/>
      <c r="B31" s="289"/>
      <c r="C31" s="268"/>
      <c r="D31" s="279"/>
      <c r="E31" s="281" t="s">
        <v>19</v>
      </c>
      <c r="F31" s="51" t="s">
        <v>21</v>
      </c>
      <c r="G31" s="276"/>
      <c r="H31" s="47"/>
      <c r="I31" s="48"/>
      <c r="J31" s="47"/>
      <c r="K31" s="47"/>
      <c r="L31" s="290"/>
      <c r="M31" s="291"/>
      <c r="N31" s="52"/>
      <c r="O31" s="50"/>
      <c r="P31" s="285"/>
      <c r="Q31" s="279" t="s">
        <v>267</v>
      </c>
      <c r="R31" s="269"/>
      <c r="S31" s="289"/>
      <c r="T31" s="266"/>
    </row>
    <row r="32" spans="1:20" ht="9.75" customHeight="1">
      <c r="A32" s="267">
        <v>15</v>
      </c>
      <c r="B32" s="289" t="str">
        <f>VLOOKUP("Y-"&amp;A32,出場チーム基本データ!$P$12:$Q$280,2,FALSE)</f>
        <v>真颯館A</v>
      </c>
      <c r="C32" s="268" t="s">
        <v>292</v>
      </c>
      <c r="D32" s="280"/>
      <c r="E32" s="282"/>
      <c r="F32" s="56"/>
      <c r="G32" s="48"/>
      <c r="H32" s="47"/>
      <c r="I32" s="48"/>
      <c r="J32" s="47"/>
      <c r="K32" s="47"/>
      <c r="L32" s="290"/>
      <c r="M32" s="291"/>
      <c r="N32" s="55"/>
      <c r="O32" s="57"/>
      <c r="P32" s="286"/>
      <c r="Q32" s="280"/>
      <c r="R32" s="269" t="s">
        <v>83</v>
      </c>
      <c r="S32" s="289" t="str">
        <f>VLOOKUP("Y-"&amp;T32,出場チーム基本データ!$P$12:$Q$280,2,FALSE)</f>
        <v>高松中央A</v>
      </c>
      <c r="T32" s="267">
        <v>51</v>
      </c>
    </row>
    <row r="33" spans="1:20" ht="9.75" customHeight="1">
      <c r="A33" s="267"/>
      <c r="B33" s="289"/>
      <c r="C33" s="268"/>
      <c r="D33" s="47"/>
      <c r="E33" s="58" t="s">
        <v>9</v>
      </c>
      <c r="F33" s="276" t="s">
        <v>93</v>
      </c>
      <c r="G33" s="60"/>
      <c r="H33" s="47"/>
      <c r="I33" s="48"/>
      <c r="J33" s="47"/>
      <c r="K33" s="47"/>
      <c r="L33" s="55"/>
      <c r="M33" s="47"/>
      <c r="N33" s="60"/>
      <c r="O33" s="52" t="s">
        <v>102</v>
      </c>
      <c r="P33" s="287" t="s">
        <v>93</v>
      </c>
      <c r="Q33" s="47"/>
      <c r="R33" s="269"/>
      <c r="S33" s="289"/>
      <c r="T33" s="267"/>
    </row>
    <row r="34" spans="1:20" ht="9.75" customHeight="1">
      <c r="A34" s="266">
        <v>16</v>
      </c>
      <c r="B34" s="289" t="str">
        <f>VLOOKUP("Y-"&amp;A34,出場チーム基本データ!$P$12:$Q$280,2,FALSE)</f>
        <v>北越B</v>
      </c>
      <c r="C34" s="268" t="s">
        <v>25</v>
      </c>
      <c r="D34" s="47"/>
      <c r="E34" s="51" t="s">
        <v>10</v>
      </c>
      <c r="F34" s="276"/>
      <c r="G34" s="47"/>
      <c r="H34" s="47"/>
      <c r="I34" s="48"/>
      <c r="J34" s="47"/>
      <c r="K34" s="53"/>
      <c r="L34" s="55"/>
      <c r="M34" s="47"/>
      <c r="N34" s="47"/>
      <c r="O34" s="52" t="s">
        <v>270</v>
      </c>
      <c r="P34" s="277"/>
      <c r="Q34" s="147"/>
      <c r="R34" s="269" t="s">
        <v>29</v>
      </c>
      <c r="S34" s="289" t="str">
        <f>VLOOKUP("Y-"&amp;T34,出場チーム基本データ!$P$12:$Q$280,2,FALSE)</f>
        <v>石川高専A</v>
      </c>
      <c r="T34" s="266">
        <v>52</v>
      </c>
    </row>
    <row r="35" spans="1:20" ht="9.75" customHeight="1">
      <c r="A35" s="266"/>
      <c r="B35" s="289"/>
      <c r="C35" s="268"/>
      <c r="D35" s="270" t="s">
        <v>30</v>
      </c>
      <c r="E35" s="46"/>
      <c r="F35" s="48"/>
      <c r="G35" s="47"/>
      <c r="H35" s="47"/>
      <c r="I35" s="48"/>
      <c r="J35" s="47"/>
      <c r="K35" s="53"/>
      <c r="L35" s="55"/>
      <c r="M35" s="47"/>
      <c r="N35" s="47"/>
      <c r="O35" s="55"/>
      <c r="P35" s="54"/>
      <c r="Q35" s="272" t="s">
        <v>272</v>
      </c>
      <c r="R35" s="269"/>
      <c r="S35" s="289"/>
      <c r="T35" s="266"/>
    </row>
    <row r="36" spans="1:20" ht="9.75" customHeight="1">
      <c r="A36" s="267">
        <v>17</v>
      </c>
      <c r="B36" s="289" t="s">
        <v>928</v>
      </c>
      <c r="C36" s="268" t="s">
        <v>31</v>
      </c>
      <c r="D36" s="274"/>
      <c r="E36" s="49"/>
      <c r="F36" s="53"/>
      <c r="G36" s="47"/>
      <c r="H36" s="51"/>
      <c r="I36" s="48"/>
      <c r="J36" s="53"/>
      <c r="K36" s="53"/>
      <c r="L36" s="52"/>
      <c r="M36" s="47"/>
      <c r="N36" s="47"/>
      <c r="O36" s="53"/>
      <c r="P36" s="57"/>
      <c r="Q36" s="275"/>
      <c r="R36" s="269" t="s">
        <v>280</v>
      </c>
      <c r="S36" s="289" t="str">
        <f>VLOOKUP("Y-"&amp;T36,出場チーム基本データ!$P$12:$Q$280,2,FALSE)</f>
        <v>市立尼崎B</v>
      </c>
      <c r="T36" s="267">
        <v>53</v>
      </c>
    </row>
    <row r="37" spans="1:20" ht="9.75" customHeight="1">
      <c r="A37" s="267"/>
      <c r="B37" s="289"/>
      <c r="C37" s="268"/>
      <c r="D37" s="42"/>
      <c r="E37" s="292" t="s">
        <v>28</v>
      </c>
      <c r="F37" s="60"/>
      <c r="G37" s="47"/>
      <c r="H37" s="51" t="s">
        <v>4</v>
      </c>
      <c r="I37" s="276" t="s">
        <v>45</v>
      </c>
      <c r="J37" s="53"/>
      <c r="K37" s="53"/>
      <c r="L37" s="52" t="s">
        <v>9</v>
      </c>
      <c r="M37" s="277" t="s">
        <v>45</v>
      </c>
      <c r="N37" s="47"/>
      <c r="O37" s="60"/>
      <c r="P37" s="273" t="s">
        <v>798</v>
      </c>
      <c r="Q37" s="42"/>
      <c r="R37" s="269"/>
      <c r="S37" s="289"/>
      <c r="T37" s="267"/>
    </row>
    <row r="38" spans="1:20" ht="9.75" customHeight="1">
      <c r="A38" s="266">
        <v>18</v>
      </c>
      <c r="B38" s="289" t="str">
        <f>VLOOKUP("Y-"&amp;A38,出場チーム基本データ!$P$12:$Q$280,2,FALSE)</f>
        <v>上宮B</v>
      </c>
      <c r="C38" s="268" t="s">
        <v>34</v>
      </c>
      <c r="D38" s="211"/>
      <c r="E38" s="282"/>
      <c r="F38" s="47"/>
      <c r="G38" s="47"/>
      <c r="H38" s="51" t="s">
        <v>2</v>
      </c>
      <c r="I38" s="276"/>
      <c r="J38" s="53"/>
      <c r="K38" s="53"/>
      <c r="L38" s="52" t="s">
        <v>10</v>
      </c>
      <c r="M38" s="277"/>
      <c r="N38" s="47"/>
      <c r="O38" s="47"/>
      <c r="P38" s="275"/>
      <c r="Q38" s="211"/>
      <c r="R38" s="269" t="s">
        <v>17</v>
      </c>
      <c r="S38" s="289" t="str">
        <f>VLOOKUP("Y-"&amp;T38,出場チーム基本データ!$P$12:$Q$280,2,FALSE)</f>
        <v>尽誠学園C</v>
      </c>
      <c r="T38" s="266">
        <v>54</v>
      </c>
    </row>
    <row r="39" spans="1:20" ht="9.75" customHeight="1">
      <c r="A39" s="266"/>
      <c r="B39" s="289"/>
      <c r="C39" s="268"/>
      <c r="D39" s="42"/>
      <c r="E39" s="43"/>
      <c r="F39" s="47"/>
      <c r="G39" s="47"/>
      <c r="H39" s="51" t="s">
        <v>3</v>
      </c>
      <c r="I39" s="276"/>
      <c r="J39" s="53"/>
      <c r="K39" s="53"/>
      <c r="L39" s="52" t="s">
        <v>8</v>
      </c>
      <c r="M39" s="277"/>
      <c r="N39" s="47"/>
      <c r="O39" s="47"/>
      <c r="P39" s="149"/>
      <c r="Q39" s="47"/>
      <c r="R39" s="269"/>
      <c r="S39" s="289"/>
      <c r="T39" s="266"/>
    </row>
    <row r="40" spans="1:20" ht="7.15" customHeight="1">
      <c r="A40" s="142"/>
      <c r="B40" s="241"/>
      <c r="D40" s="47"/>
      <c r="E40" s="51"/>
      <c r="F40" s="47"/>
      <c r="G40" s="47"/>
      <c r="H40" s="51"/>
      <c r="I40" s="48"/>
      <c r="J40" s="53"/>
      <c r="K40" s="53"/>
      <c r="L40" s="52"/>
      <c r="M40" s="47"/>
      <c r="N40" s="47"/>
      <c r="O40" s="47"/>
      <c r="P40" s="149"/>
      <c r="Q40" s="47"/>
      <c r="S40" s="242"/>
      <c r="T40" s="142"/>
    </row>
    <row r="41" spans="1:20" ht="7.15" customHeight="1">
      <c r="A41" s="142"/>
      <c r="B41" s="241"/>
      <c r="D41" s="47"/>
      <c r="E41" s="51"/>
      <c r="F41" s="47"/>
      <c r="G41" s="47"/>
      <c r="H41" s="51"/>
      <c r="I41" s="48"/>
      <c r="J41" s="57"/>
      <c r="K41" s="56"/>
      <c r="L41" s="52"/>
      <c r="M41" s="47"/>
      <c r="N41" s="47"/>
      <c r="O41" s="47"/>
      <c r="P41" s="149"/>
      <c r="Q41" s="47"/>
      <c r="S41" s="242"/>
      <c r="T41" s="142"/>
    </row>
    <row r="42" spans="1:20" ht="9.75" customHeight="1">
      <c r="A42" s="266">
        <v>19</v>
      </c>
      <c r="B42" s="289" t="str">
        <f>VLOOKUP("Y-"&amp;A42,出場チーム基本データ!$P$12:$Q$280,2,FALSE)</f>
        <v>尽誠学園B</v>
      </c>
      <c r="C42" s="268" t="s">
        <v>27</v>
      </c>
      <c r="D42" s="39"/>
      <c r="E42" s="40"/>
      <c r="F42" s="39"/>
      <c r="G42" s="47"/>
      <c r="H42" s="51"/>
      <c r="I42" s="48"/>
      <c r="J42" s="52" t="s">
        <v>4</v>
      </c>
      <c r="K42" s="276" t="s">
        <v>109</v>
      </c>
      <c r="L42" s="52"/>
      <c r="M42" s="47"/>
      <c r="N42" s="47"/>
      <c r="O42" s="47"/>
      <c r="P42" s="149"/>
      <c r="Q42" s="47"/>
      <c r="R42" s="269" t="s">
        <v>39</v>
      </c>
      <c r="S42" s="289" t="str">
        <f>VLOOKUP("Y-"&amp;T42,出場チーム基本データ!$P$12:$Q$280,2,FALSE)</f>
        <v>岡崎城西A</v>
      </c>
      <c r="T42" s="266">
        <v>55</v>
      </c>
    </row>
    <row r="43" spans="1:20" ht="9.75" customHeight="1">
      <c r="A43" s="266"/>
      <c r="B43" s="289"/>
      <c r="C43" s="268"/>
      <c r="D43" s="207"/>
      <c r="E43" s="270" t="s">
        <v>31</v>
      </c>
      <c r="F43" s="39"/>
      <c r="G43" s="47"/>
      <c r="H43" s="51"/>
      <c r="I43" s="48"/>
      <c r="J43" s="51" t="s">
        <v>2</v>
      </c>
      <c r="K43" s="276"/>
      <c r="L43" s="52"/>
      <c r="M43" s="47"/>
      <c r="N43" s="47"/>
      <c r="O43" s="47"/>
      <c r="P43" s="272" t="s">
        <v>320</v>
      </c>
      <c r="Q43" s="207"/>
      <c r="R43" s="269"/>
      <c r="S43" s="289"/>
      <c r="T43" s="266"/>
    </row>
    <row r="44" spans="1:20" ht="9.75" customHeight="1">
      <c r="A44" s="266">
        <v>20</v>
      </c>
      <c r="B44" s="289" t="str">
        <f>VLOOKUP("Y-"&amp;A44,出場チーム基本データ!$P$12:$Q$280,2,FALSE)</f>
        <v>和歌山北E</v>
      </c>
      <c r="C44" s="268" t="s">
        <v>274</v>
      </c>
      <c r="D44" s="42"/>
      <c r="E44" s="271"/>
      <c r="F44" s="208"/>
      <c r="G44" s="47"/>
      <c r="H44" s="51"/>
      <c r="I44" s="145"/>
      <c r="J44" s="51" t="s">
        <v>3</v>
      </c>
      <c r="K44" s="276"/>
      <c r="L44" s="52"/>
      <c r="M44" s="149"/>
      <c r="N44" s="47"/>
      <c r="O44" s="49"/>
      <c r="P44" s="273"/>
      <c r="Q44" s="42"/>
      <c r="R44" s="269" t="s">
        <v>71</v>
      </c>
      <c r="S44" s="289" t="str">
        <f>VLOOKUP("Y-"&amp;T44,出場チーム基本データ!$P$12:$Q$280,2,FALSE)</f>
        <v>綾羽B</v>
      </c>
      <c r="T44" s="266">
        <v>56</v>
      </c>
    </row>
    <row r="45" spans="1:20" ht="9.75" customHeight="1">
      <c r="A45" s="266"/>
      <c r="B45" s="289"/>
      <c r="C45" s="268"/>
      <c r="D45" s="270" t="s">
        <v>23</v>
      </c>
      <c r="E45" s="60"/>
      <c r="F45" s="53"/>
      <c r="G45" s="47"/>
      <c r="H45" s="51"/>
      <c r="I45" s="145"/>
      <c r="J45" s="51"/>
      <c r="K45" s="48"/>
      <c r="L45" s="52"/>
      <c r="M45" s="149"/>
      <c r="N45" s="47"/>
      <c r="O45" s="53"/>
      <c r="P45" s="60"/>
      <c r="Q45" s="272" t="s">
        <v>103</v>
      </c>
      <c r="R45" s="269"/>
      <c r="S45" s="289"/>
      <c r="T45" s="266"/>
    </row>
    <row r="46" spans="1:20" ht="9.75" customHeight="1">
      <c r="A46" s="266">
        <v>21</v>
      </c>
      <c r="B46" s="289" t="s">
        <v>929</v>
      </c>
      <c r="C46" s="268" t="s">
        <v>22</v>
      </c>
      <c r="D46" s="274"/>
      <c r="E46" s="209" t="s">
        <v>8</v>
      </c>
      <c r="F46" s="271" t="s">
        <v>93</v>
      </c>
      <c r="G46" s="47"/>
      <c r="H46" s="47"/>
      <c r="I46" s="48"/>
      <c r="J46" s="51"/>
      <c r="K46" s="48"/>
      <c r="L46" s="55"/>
      <c r="M46" s="47"/>
      <c r="N46" s="47"/>
      <c r="O46" s="55"/>
      <c r="P46" s="56"/>
      <c r="Q46" s="275"/>
      <c r="R46" s="269" t="s">
        <v>20</v>
      </c>
      <c r="S46" s="289" t="str">
        <f>VLOOKUP("Y-"&amp;T46,出場チーム基本データ!$P$12:$Q$280,2,FALSE)</f>
        <v>尽誠学園D</v>
      </c>
      <c r="T46" s="266">
        <v>57</v>
      </c>
    </row>
    <row r="47" spans="1:20" ht="9.75" customHeight="1">
      <c r="A47" s="266"/>
      <c r="B47" s="289"/>
      <c r="C47" s="268"/>
      <c r="D47" s="47"/>
      <c r="E47" s="51" t="s">
        <v>6</v>
      </c>
      <c r="F47" s="271"/>
      <c r="G47" s="49"/>
      <c r="H47" s="47"/>
      <c r="I47" s="48"/>
      <c r="J47" s="51"/>
      <c r="K47" s="48"/>
      <c r="L47" s="55"/>
      <c r="M47" s="47"/>
      <c r="N47" s="47"/>
      <c r="O47" s="52" t="s">
        <v>104</v>
      </c>
      <c r="P47" s="277" t="s">
        <v>93</v>
      </c>
      <c r="Q47" s="45"/>
      <c r="R47" s="269"/>
      <c r="S47" s="289"/>
      <c r="T47" s="266"/>
    </row>
    <row r="48" spans="1:20" ht="9.75" customHeight="1">
      <c r="A48" s="266">
        <v>22</v>
      </c>
      <c r="B48" s="289" t="str">
        <f>VLOOKUP("Y-"&amp;A48,出場チーム基本データ!$P$12:$Q$280,2,FALSE)</f>
        <v>上田千曲A</v>
      </c>
      <c r="C48" s="268" t="s">
        <v>263</v>
      </c>
      <c r="D48" s="47"/>
      <c r="E48" s="51"/>
      <c r="F48" s="48"/>
      <c r="G48" s="53"/>
      <c r="H48" s="47"/>
      <c r="I48" s="48"/>
      <c r="J48" s="47"/>
      <c r="K48" s="47"/>
      <c r="L48" s="55"/>
      <c r="M48" s="47"/>
      <c r="N48" s="49"/>
      <c r="O48" s="52" t="s">
        <v>105</v>
      </c>
      <c r="P48" s="278"/>
      <c r="Q48" s="47"/>
      <c r="R48" s="269" t="s">
        <v>277</v>
      </c>
      <c r="S48" s="289" t="str">
        <f>VLOOKUP("Y-"&amp;T48,出場チーム基本データ!$P$12:$Q$280,2,FALSE)</f>
        <v>能登B</v>
      </c>
      <c r="T48" s="266">
        <v>58</v>
      </c>
    </row>
    <row r="49" spans="1:20" ht="9.75" customHeight="1">
      <c r="A49" s="266"/>
      <c r="B49" s="289"/>
      <c r="C49" s="268"/>
      <c r="D49" s="279"/>
      <c r="E49" s="281" t="s">
        <v>26</v>
      </c>
      <c r="F49" s="54"/>
      <c r="G49" s="48"/>
      <c r="H49" s="47"/>
      <c r="I49" s="48"/>
      <c r="J49" s="47"/>
      <c r="K49" s="47"/>
      <c r="L49" s="61"/>
      <c r="M49" s="62"/>
      <c r="N49" s="55"/>
      <c r="O49" s="46"/>
      <c r="P49" s="285" t="s">
        <v>274</v>
      </c>
      <c r="Q49" s="279"/>
      <c r="R49" s="269"/>
      <c r="S49" s="289"/>
      <c r="T49" s="266"/>
    </row>
    <row r="50" spans="1:20" ht="9.75" customHeight="1">
      <c r="A50" s="266">
        <v>23</v>
      </c>
      <c r="B50" s="289" t="str">
        <f>VLOOKUP("Y-"&amp;A50,出場チーム基本データ!$P$12:$Q$280,2,FALSE)</f>
        <v>福知山成美B</v>
      </c>
      <c r="C50" s="268" t="s">
        <v>90</v>
      </c>
      <c r="D50" s="280"/>
      <c r="E50" s="282"/>
      <c r="F50" s="47"/>
      <c r="G50" s="48"/>
      <c r="H50" s="47"/>
      <c r="I50" s="48"/>
      <c r="J50" s="47"/>
      <c r="K50" s="47"/>
      <c r="L50" s="61"/>
      <c r="M50" s="62"/>
      <c r="N50" s="52" t="s">
        <v>104</v>
      </c>
      <c r="O50" s="287" t="s">
        <v>43</v>
      </c>
      <c r="P50" s="286"/>
      <c r="Q50" s="280"/>
      <c r="R50" s="269" t="s">
        <v>297</v>
      </c>
      <c r="S50" s="289" t="str">
        <f>VLOOKUP("Y-"&amp;T50,出場チーム基本データ!$P$12:$Q$280,2,FALSE)</f>
        <v>市立尼崎A</v>
      </c>
      <c r="T50" s="266">
        <v>59</v>
      </c>
    </row>
    <row r="51" spans="1:20" ht="9.75" customHeight="1">
      <c r="A51" s="266"/>
      <c r="B51" s="289"/>
      <c r="C51" s="268"/>
      <c r="D51" s="47"/>
      <c r="E51" s="51"/>
      <c r="F51" s="51" t="s">
        <v>9</v>
      </c>
      <c r="G51" s="276" t="s">
        <v>43</v>
      </c>
      <c r="H51" s="47"/>
      <c r="I51" s="48"/>
      <c r="J51" s="47"/>
      <c r="K51" s="47"/>
      <c r="L51" s="61"/>
      <c r="M51" s="62"/>
      <c r="N51" s="52" t="s">
        <v>105</v>
      </c>
      <c r="O51" s="277"/>
      <c r="P51" s="146"/>
      <c r="Q51" s="45"/>
      <c r="R51" s="269"/>
      <c r="S51" s="289"/>
      <c r="T51" s="266"/>
    </row>
    <row r="52" spans="1:20" ht="9.75" customHeight="1">
      <c r="A52" s="266">
        <v>24</v>
      </c>
      <c r="B52" s="289" t="str">
        <f>VLOOKUP("Y-"&amp;A52,出場チーム基本データ!$P$12:$Q$280,2,FALSE)</f>
        <v>西城陽A</v>
      </c>
      <c r="C52" s="268" t="s">
        <v>275</v>
      </c>
      <c r="D52" s="47"/>
      <c r="E52" s="51"/>
      <c r="F52" s="51" t="s">
        <v>10</v>
      </c>
      <c r="G52" s="276"/>
      <c r="H52" s="56"/>
      <c r="I52" s="48"/>
      <c r="J52" s="47"/>
      <c r="K52" s="47"/>
      <c r="L52" s="55"/>
      <c r="M52" s="49"/>
      <c r="N52" s="52" t="s">
        <v>279</v>
      </c>
      <c r="O52" s="277"/>
      <c r="P52" s="149"/>
      <c r="Q52" s="47"/>
      <c r="R52" s="269" t="s">
        <v>266</v>
      </c>
      <c r="S52" s="289" t="str">
        <f>VLOOKUP("Y-"&amp;T52,出場チーム基本データ!$P$12:$Q$280,2,FALSE)</f>
        <v>北海道科学A</v>
      </c>
      <c r="T52" s="266">
        <v>60</v>
      </c>
    </row>
    <row r="53" spans="1:20" ht="9.75" customHeight="1">
      <c r="A53" s="266"/>
      <c r="B53" s="289"/>
      <c r="C53" s="268"/>
      <c r="D53" s="279"/>
      <c r="E53" s="281" t="s">
        <v>35</v>
      </c>
      <c r="F53" s="51" t="s">
        <v>8</v>
      </c>
      <c r="G53" s="276"/>
      <c r="H53" s="48"/>
      <c r="I53" s="48"/>
      <c r="J53" s="47"/>
      <c r="K53" s="47"/>
      <c r="L53" s="55"/>
      <c r="M53" s="55"/>
      <c r="N53" s="52"/>
      <c r="O53" s="50"/>
      <c r="P53" s="285" t="s">
        <v>280</v>
      </c>
      <c r="Q53" s="279"/>
      <c r="R53" s="269"/>
      <c r="S53" s="289"/>
      <c r="T53" s="266"/>
    </row>
    <row r="54" spans="1:20" ht="9.75" customHeight="1">
      <c r="A54" s="266">
        <v>25</v>
      </c>
      <c r="B54" s="289" t="str">
        <f>VLOOKUP("Y-"&amp;A54,出場チーム基本データ!$P$12:$Q$280,2,FALSE)</f>
        <v>宇部工業A</v>
      </c>
      <c r="C54" s="268" t="s">
        <v>273</v>
      </c>
      <c r="D54" s="280"/>
      <c r="E54" s="282"/>
      <c r="F54" s="56"/>
      <c r="G54" s="48"/>
      <c r="H54" s="48"/>
      <c r="I54" s="48"/>
      <c r="J54" s="47"/>
      <c r="K54" s="47"/>
      <c r="L54" s="55"/>
      <c r="M54" s="55"/>
      <c r="N54" s="53"/>
      <c r="O54" s="57"/>
      <c r="P54" s="286"/>
      <c r="Q54" s="280"/>
      <c r="R54" s="269" t="s">
        <v>260</v>
      </c>
      <c r="S54" s="289" t="str">
        <f>VLOOKUP("Y-"&amp;T54,出場チーム基本データ!$P$12:$Q$280,2,FALSE)</f>
        <v>広島翔洋A</v>
      </c>
      <c r="T54" s="266">
        <v>61</v>
      </c>
    </row>
    <row r="55" spans="1:20" ht="9.75" customHeight="1">
      <c r="A55" s="266"/>
      <c r="B55" s="289"/>
      <c r="C55" s="268"/>
      <c r="D55" s="47"/>
      <c r="E55" s="51"/>
      <c r="F55" s="276" t="s">
        <v>24</v>
      </c>
      <c r="G55" s="54"/>
      <c r="H55" s="48"/>
      <c r="I55" s="48"/>
      <c r="J55" s="47"/>
      <c r="K55" s="47"/>
      <c r="L55" s="55"/>
      <c r="M55" s="55"/>
      <c r="N55" s="60"/>
      <c r="O55" s="52" t="s">
        <v>279</v>
      </c>
      <c r="P55" s="287" t="s">
        <v>94</v>
      </c>
      <c r="Q55" s="47"/>
      <c r="R55" s="269"/>
      <c r="S55" s="289"/>
      <c r="T55" s="266"/>
    </row>
    <row r="56" spans="1:20" ht="9.75" customHeight="1">
      <c r="A56" s="266">
        <v>26</v>
      </c>
      <c r="B56" s="289" t="str">
        <f>VLOOKUP("Y-"&amp;A56,出場チーム基本データ!$P$12:$Q$280,2,FALSE)</f>
        <v>岡崎城西C</v>
      </c>
      <c r="C56" s="268" t="s">
        <v>23</v>
      </c>
      <c r="D56" s="47"/>
      <c r="E56" s="51"/>
      <c r="F56" s="276"/>
      <c r="G56" s="47"/>
      <c r="H56" s="48"/>
      <c r="I56" s="48"/>
      <c r="J56" s="47"/>
      <c r="K56" s="47"/>
      <c r="L56" s="55"/>
      <c r="M56" s="55"/>
      <c r="N56" s="47"/>
      <c r="O56" s="52" t="s">
        <v>106</v>
      </c>
      <c r="P56" s="278"/>
      <c r="Q56" s="47"/>
      <c r="R56" s="269" t="s">
        <v>35</v>
      </c>
      <c r="S56" s="289" t="str">
        <f>VLOOKUP("Y-"&amp;T56,出場チーム基本データ!$P$12:$Q$280,2,FALSE)</f>
        <v>明徳義塾C</v>
      </c>
      <c r="T56" s="266">
        <v>62</v>
      </c>
    </row>
    <row r="57" spans="1:20" ht="9.75" customHeight="1">
      <c r="A57" s="266"/>
      <c r="B57" s="289"/>
      <c r="C57" s="268"/>
      <c r="D57" s="279"/>
      <c r="E57" s="281" t="s">
        <v>25</v>
      </c>
      <c r="F57" s="54"/>
      <c r="G57" s="293"/>
      <c r="H57" s="276"/>
      <c r="I57" s="48"/>
      <c r="J57" s="47"/>
      <c r="K57" s="47"/>
      <c r="L57" s="53"/>
      <c r="M57" s="55"/>
      <c r="N57" s="47"/>
      <c r="O57" s="46"/>
      <c r="P57" s="285" t="s">
        <v>283</v>
      </c>
      <c r="Q57" s="279"/>
      <c r="R57" s="269"/>
      <c r="S57" s="289"/>
      <c r="T57" s="266"/>
    </row>
    <row r="58" spans="1:20" ht="9.75" customHeight="1">
      <c r="A58" s="266">
        <v>27</v>
      </c>
      <c r="B58" s="289" t="str">
        <f>VLOOKUP("Y-"&amp;A58,出場チーム基本データ!$P$12:$Q$280,2,FALSE)</f>
        <v>能登A</v>
      </c>
      <c r="C58" s="268" t="s">
        <v>36</v>
      </c>
      <c r="D58" s="280"/>
      <c r="E58" s="282"/>
      <c r="F58" s="47"/>
      <c r="G58" s="277"/>
      <c r="H58" s="276"/>
      <c r="I58" s="48"/>
      <c r="J58" s="47"/>
      <c r="K58" s="47"/>
      <c r="L58" s="53"/>
      <c r="M58" s="52" t="s">
        <v>106</v>
      </c>
      <c r="N58" s="277" t="s">
        <v>44</v>
      </c>
      <c r="O58" s="47"/>
      <c r="P58" s="286"/>
      <c r="Q58" s="280"/>
      <c r="R58" s="269" t="s">
        <v>19</v>
      </c>
      <c r="S58" s="289" t="str">
        <f>VLOOKUP("Y-"&amp;T58,出場チーム基本データ!$P$12:$Q$280,2,FALSE)</f>
        <v>都城商業A</v>
      </c>
      <c r="T58" s="266">
        <v>63</v>
      </c>
    </row>
    <row r="59" spans="1:20" ht="9.75" customHeight="1">
      <c r="A59" s="266"/>
      <c r="B59" s="289"/>
      <c r="C59" s="268"/>
      <c r="D59" s="47"/>
      <c r="E59" s="51"/>
      <c r="F59" s="47"/>
      <c r="G59" s="51" t="s">
        <v>9</v>
      </c>
      <c r="H59" s="276" t="s">
        <v>44</v>
      </c>
      <c r="I59" s="54"/>
      <c r="J59" s="47"/>
      <c r="K59" s="47"/>
      <c r="L59" s="60"/>
      <c r="M59" s="52" t="s">
        <v>107</v>
      </c>
      <c r="N59" s="277"/>
      <c r="O59" s="47"/>
      <c r="P59" s="149"/>
      <c r="Q59" s="47"/>
      <c r="R59" s="269"/>
      <c r="S59" s="289"/>
      <c r="T59" s="266"/>
    </row>
    <row r="60" spans="1:20" ht="9.75" customHeight="1">
      <c r="A60" s="266">
        <v>28</v>
      </c>
      <c r="B60" s="289" t="str">
        <f>VLOOKUP("Y-"&amp;A60,出場チーム基本データ!$P$12:$Q$280,2,FALSE)</f>
        <v>岡崎城西B</v>
      </c>
      <c r="C60" s="268" t="s">
        <v>42</v>
      </c>
      <c r="D60" s="47"/>
      <c r="E60" s="51"/>
      <c r="F60" s="47"/>
      <c r="G60" s="51" t="s">
        <v>10</v>
      </c>
      <c r="H60" s="276"/>
      <c r="I60" s="47"/>
      <c r="J60" s="47"/>
      <c r="K60" s="47"/>
      <c r="L60" s="47"/>
      <c r="M60" s="52" t="s">
        <v>285</v>
      </c>
      <c r="N60" s="277"/>
      <c r="O60" s="47"/>
      <c r="P60" s="149"/>
      <c r="Q60" s="47"/>
      <c r="R60" s="269" t="s">
        <v>33</v>
      </c>
      <c r="S60" s="289" t="str">
        <f>VLOOKUP("Y-"&amp;T60,出場チーム基本データ!$P$12:$Q$280,2,FALSE)</f>
        <v>和歌山北A</v>
      </c>
      <c r="T60" s="266">
        <v>64</v>
      </c>
    </row>
    <row r="61" spans="1:20" ht="9.75" customHeight="1">
      <c r="A61" s="266"/>
      <c r="B61" s="289"/>
      <c r="C61" s="268"/>
      <c r="D61" s="45"/>
      <c r="E61" s="281" t="s">
        <v>79</v>
      </c>
      <c r="F61" s="47"/>
      <c r="G61" s="51" t="s">
        <v>8</v>
      </c>
      <c r="H61" s="276"/>
      <c r="I61" s="47"/>
      <c r="J61" s="47"/>
      <c r="K61" s="47"/>
      <c r="L61" s="47"/>
      <c r="M61" s="55"/>
      <c r="N61" s="47"/>
      <c r="O61" s="47"/>
      <c r="P61" s="285" t="s">
        <v>287</v>
      </c>
      <c r="Q61" s="279"/>
      <c r="R61" s="269"/>
      <c r="S61" s="289"/>
      <c r="T61" s="266"/>
    </row>
    <row r="62" spans="1:20" ht="9.75" customHeight="1">
      <c r="A62" s="266">
        <v>29</v>
      </c>
      <c r="B62" s="289" t="str">
        <f>VLOOKUP("Y-"&amp;A62,出場チーム基本データ!$P$12:$Q$280,2,FALSE)</f>
        <v>上宮C</v>
      </c>
      <c r="C62" s="268" t="s">
        <v>28</v>
      </c>
      <c r="D62" s="50"/>
      <c r="E62" s="282"/>
      <c r="F62" s="56"/>
      <c r="G62" s="47"/>
      <c r="H62" s="48"/>
      <c r="I62" s="47"/>
      <c r="J62" s="47"/>
      <c r="K62" s="288"/>
      <c r="L62" s="271"/>
      <c r="M62" s="55"/>
      <c r="N62" s="48"/>
      <c r="O62" s="57"/>
      <c r="P62" s="286"/>
      <c r="Q62" s="280"/>
      <c r="R62" s="269" t="s">
        <v>302</v>
      </c>
      <c r="S62" s="289" t="str">
        <f>VLOOKUP("Y-"&amp;T62,出場チーム基本データ!$P$12:$Q$280,2,FALSE)</f>
        <v>大塚A</v>
      </c>
      <c r="T62" s="266">
        <v>65</v>
      </c>
    </row>
    <row r="63" spans="1:20" ht="9.75" customHeight="1">
      <c r="A63" s="266"/>
      <c r="B63" s="289"/>
      <c r="C63" s="268"/>
      <c r="D63" s="47"/>
      <c r="E63" s="51"/>
      <c r="F63" s="276" t="s">
        <v>64</v>
      </c>
      <c r="G63" s="47"/>
      <c r="H63" s="48"/>
      <c r="I63" s="47"/>
      <c r="J63" s="47"/>
      <c r="K63" s="288"/>
      <c r="L63" s="271"/>
      <c r="M63" s="55"/>
      <c r="N63" s="54"/>
      <c r="O63" s="52" t="s">
        <v>107</v>
      </c>
      <c r="P63" s="287" t="s">
        <v>94</v>
      </c>
      <c r="Q63" s="47"/>
      <c r="R63" s="269"/>
      <c r="S63" s="289"/>
      <c r="T63" s="266"/>
    </row>
    <row r="64" spans="1:20" ht="9.75" customHeight="1">
      <c r="A64" s="266">
        <v>30</v>
      </c>
      <c r="B64" s="289" t="str">
        <f>VLOOKUP("Y-"&amp;A64,出場チーム基本データ!$P$12:$Q$280,2,FALSE)</f>
        <v>明星A</v>
      </c>
      <c r="C64" s="268" t="s">
        <v>77</v>
      </c>
      <c r="D64" s="47"/>
      <c r="E64" s="51"/>
      <c r="F64" s="276"/>
      <c r="G64" s="56"/>
      <c r="H64" s="48"/>
      <c r="I64" s="47"/>
      <c r="J64" s="47"/>
      <c r="K64" s="47"/>
      <c r="L64" s="47"/>
      <c r="M64" s="55"/>
      <c r="N64" s="55"/>
      <c r="O64" s="52" t="s">
        <v>285</v>
      </c>
      <c r="P64" s="278"/>
      <c r="Q64" s="47"/>
      <c r="R64" s="269" t="s">
        <v>84</v>
      </c>
      <c r="S64" s="289" t="str">
        <f>VLOOKUP("Y-"&amp;T64,出場チーム基本データ!$P$12:$Q$280,2,FALSE)</f>
        <v>畝傍A</v>
      </c>
      <c r="T64" s="266">
        <v>66</v>
      </c>
    </row>
    <row r="65" spans="1:20" ht="9.75" customHeight="1">
      <c r="A65" s="266"/>
      <c r="B65" s="289"/>
      <c r="C65" s="268"/>
      <c r="D65" s="45"/>
      <c r="E65" s="281" t="s">
        <v>71</v>
      </c>
      <c r="F65" s="54"/>
      <c r="G65" s="48"/>
      <c r="H65" s="48"/>
      <c r="I65" s="47"/>
      <c r="J65" s="47"/>
      <c r="K65" s="47"/>
      <c r="L65" s="47"/>
      <c r="M65" s="55"/>
      <c r="N65" s="55"/>
      <c r="O65" s="55"/>
      <c r="P65" s="285" t="s">
        <v>294</v>
      </c>
      <c r="Q65" s="279"/>
      <c r="R65" s="269"/>
      <c r="S65" s="289"/>
      <c r="T65" s="266"/>
    </row>
    <row r="66" spans="1:20" ht="9.75" customHeight="1">
      <c r="A66" s="266">
        <v>31</v>
      </c>
      <c r="B66" s="289" t="str">
        <f>VLOOKUP("Y-"&amp;A66,出場チーム基本データ!$P$12:$Q$280,2,FALSE)</f>
        <v>和歌山北B</v>
      </c>
      <c r="C66" s="268" t="s">
        <v>284</v>
      </c>
      <c r="D66" s="50"/>
      <c r="E66" s="282"/>
      <c r="F66" s="51" t="s">
        <v>291</v>
      </c>
      <c r="G66" s="276" t="s">
        <v>43</v>
      </c>
      <c r="H66" s="48"/>
      <c r="I66" s="47"/>
      <c r="J66" s="47"/>
      <c r="K66" s="47"/>
      <c r="L66" s="47"/>
      <c r="M66" s="53"/>
      <c r="N66" s="52" t="s">
        <v>106</v>
      </c>
      <c r="O66" s="287" t="s">
        <v>43</v>
      </c>
      <c r="P66" s="286"/>
      <c r="Q66" s="280"/>
      <c r="R66" s="269" t="s">
        <v>257</v>
      </c>
      <c r="S66" s="289" t="str">
        <f>VLOOKUP("Y-"&amp;T66,出場チーム基本データ!$P$12:$Q$280,2,FALSE)</f>
        <v>北越A</v>
      </c>
      <c r="T66" s="266">
        <v>67</v>
      </c>
    </row>
    <row r="67" spans="1:20" ht="9.75" customHeight="1">
      <c r="A67" s="266"/>
      <c r="B67" s="289"/>
      <c r="C67" s="268"/>
      <c r="D67" s="47"/>
      <c r="E67" s="51"/>
      <c r="F67" s="51" t="s">
        <v>300</v>
      </c>
      <c r="G67" s="276"/>
      <c r="H67" s="54"/>
      <c r="I67" s="47"/>
      <c r="J67" s="47"/>
      <c r="K67" s="47"/>
      <c r="L67" s="47"/>
      <c r="M67" s="60"/>
      <c r="N67" s="52" t="s">
        <v>107</v>
      </c>
      <c r="O67" s="277"/>
      <c r="P67" s="149"/>
      <c r="Q67" s="47"/>
      <c r="R67" s="269"/>
      <c r="S67" s="289"/>
      <c r="T67" s="266"/>
    </row>
    <row r="68" spans="1:20" ht="9.75" customHeight="1">
      <c r="A68" s="266">
        <v>32</v>
      </c>
      <c r="B68" s="289" t="str">
        <f>VLOOKUP("Y-"&amp;A68,出場チーム基本データ!$P$12:$Q$280,2,FALSE)</f>
        <v>羽黒A</v>
      </c>
      <c r="C68" s="268" t="s">
        <v>288</v>
      </c>
      <c r="D68" s="47"/>
      <c r="E68" s="51"/>
      <c r="F68" s="51" t="s">
        <v>304</v>
      </c>
      <c r="G68" s="276"/>
      <c r="H68" s="61"/>
      <c r="I68" s="63"/>
      <c r="J68" s="47"/>
      <c r="K68" s="294" t="s">
        <v>799</v>
      </c>
      <c r="L68" s="294"/>
      <c r="M68" s="295"/>
      <c r="N68" s="52" t="s">
        <v>285</v>
      </c>
      <c r="O68" s="277"/>
      <c r="P68" s="149"/>
      <c r="Q68" s="47"/>
      <c r="R68" s="269" t="s">
        <v>88</v>
      </c>
      <c r="S68" s="289" t="str">
        <f>VLOOKUP("Y-"&amp;T68,出場チーム基本データ!$P$12:$Q$280,2,FALSE)</f>
        <v>黒沢尻工業A</v>
      </c>
      <c r="T68" s="266">
        <v>68</v>
      </c>
    </row>
    <row r="69" spans="1:20" ht="9.75" customHeight="1">
      <c r="A69" s="266"/>
      <c r="B69" s="289"/>
      <c r="C69" s="268"/>
      <c r="D69" s="45"/>
      <c r="E69" s="281" t="s">
        <v>293</v>
      </c>
      <c r="F69" s="51"/>
      <c r="G69" s="48"/>
      <c r="H69" s="61"/>
      <c r="I69" s="63"/>
      <c r="J69" s="47"/>
      <c r="K69" s="294"/>
      <c r="L69" s="294"/>
      <c r="M69" s="295"/>
      <c r="N69" s="52"/>
      <c r="O69" s="50"/>
      <c r="P69" s="285" t="s">
        <v>301</v>
      </c>
      <c r="Q69" s="279"/>
      <c r="R69" s="269"/>
      <c r="S69" s="289"/>
      <c r="T69" s="266"/>
    </row>
    <row r="70" spans="1:20" ht="9.75" customHeight="1">
      <c r="A70" s="266">
        <v>33</v>
      </c>
      <c r="B70" s="289" t="str">
        <f>VLOOKUP("Y-"&amp;A70,出場チーム基本データ!$P$12:$Q$280,2,FALSE)</f>
        <v>岩瀬日大A</v>
      </c>
      <c r="C70" s="268" t="s">
        <v>261</v>
      </c>
      <c r="D70" s="50"/>
      <c r="E70" s="282"/>
      <c r="F70" s="56"/>
      <c r="G70" s="48"/>
      <c r="H70" s="290"/>
      <c r="I70" s="296"/>
      <c r="J70" s="47"/>
      <c r="K70" s="294"/>
      <c r="L70" s="294"/>
      <c r="M70" s="295"/>
      <c r="N70" s="55"/>
      <c r="O70" s="57"/>
      <c r="P70" s="286"/>
      <c r="Q70" s="280"/>
      <c r="R70" s="269" t="s">
        <v>89</v>
      </c>
      <c r="S70" s="289" t="str">
        <f>VLOOKUP("Y-"&amp;T70,出場チーム基本データ!$P$12:$Q$280,2,FALSE)</f>
        <v>北海道科学B</v>
      </c>
      <c r="T70" s="266">
        <v>69</v>
      </c>
    </row>
    <row r="71" spans="1:20" ht="9.75" customHeight="1">
      <c r="A71" s="266"/>
      <c r="B71" s="289"/>
      <c r="C71" s="268"/>
      <c r="D71" s="47"/>
      <c r="E71" s="58" t="s">
        <v>300</v>
      </c>
      <c r="F71" s="276" t="s">
        <v>93</v>
      </c>
      <c r="G71" s="60"/>
      <c r="H71" s="47"/>
      <c r="I71" s="47"/>
      <c r="J71" s="47"/>
      <c r="K71" s="47"/>
      <c r="L71" s="47"/>
      <c r="M71" s="47"/>
      <c r="N71" s="60"/>
      <c r="O71" s="52" t="s">
        <v>303</v>
      </c>
      <c r="P71" s="287" t="s">
        <v>93</v>
      </c>
      <c r="Q71" s="47"/>
      <c r="R71" s="269"/>
      <c r="S71" s="289"/>
      <c r="T71" s="266"/>
    </row>
    <row r="72" spans="1:20" ht="9.75" customHeight="1">
      <c r="A72" s="266">
        <v>34</v>
      </c>
      <c r="B72" s="289" t="str">
        <f>VLOOKUP("Y-"&amp;A72,出場チーム基本データ!$P$12:$Q$280,2,FALSE)</f>
        <v>羽黒B</v>
      </c>
      <c r="C72" s="268" t="s">
        <v>64</v>
      </c>
      <c r="D72" s="47"/>
      <c r="E72" s="51" t="s">
        <v>304</v>
      </c>
      <c r="F72" s="276"/>
      <c r="G72" s="47"/>
      <c r="H72" s="47"/>
      <c r="I72" s="47"/>
      <c r="J72" s="47"/>
      <c r="K72" s="47"/>
      <c r="L72" s="47"/>
      <c r="M72" s="47"/>
      <c r="N72" s="47"/>
      <c r="O72" s="52" t="s">
        <v>305</v>
      </c>
      <c r="P72" s="277"/>
      <c r="Q72" s="47"/>
      <c r="R72" s="269" t="s">
        <v>103</v>
      </c>
      <c r="S72" s="289" t="str">
        <f>VLOOKUP("Y-"&amp;T72,出場チーム基本データ!$P$12:$Q$280,2,FALSE)</f>
        <v>岡崎城西D</v>
      </c>
      <c r="T72" s="266">
        <v>70</v>
      </c>
    </row>
    <row r="73" spans="1:20" ht="9.75" customHeight="1">
      <c r="A73" s="266"/>
      <c r="B73" s="289"/>
      <c r="C73" s="268"/>
      <c r="D73" s="270" t="s">
        <v>299</v>
      </c>
      <c r="E73" s="55"/>
      <c r="F73" s="148"/>
      <c r="G73" s="47"/>
      <c r="H73" s="47"/>
      <c r="I73" s="47"/>
      <c r="J73" s="47"/>
      <c r="K73" s="47"/>
      <c r="L73" s="47"/>
      <c r="M73" s="47"/>
      <c r="N73" s="47"/>
      <c r="O73" s="55"/>
      <c r="P73" s="48"/>
      <c r="Q73" s="272" t="s">
        <v>307</v>
      </c>
      <c r="R73" s="269"/>
      <c r="S73" s="289"/>
      <c r="T73" s="266"/>
    </row>
    <row r="74" spans="1:20" ht="9.75" customHeight="1">
      <c r="A74" s="266">
        <v>35</v>
      </c>
      <c r="B74" s="289" t="str">
        <f>VLOOKUP("Y-"&amp;A74,出場チーム基本データ!$P$12:$Q$280,2,FALSE)</f>
        <v>東福岡D</v>
      </c>
      <c r="C74" s="268" t="s">
        <v>299</v>
      </c>
      <c r="D74" s="274"/>
      <c r="E74" s="270" t="s">
        <v>306</v>
      </c>
      <c r="F74" s="53"/>
      <c r="G74" s="47"/>
      <c r="H74" s="47"/>
      <c r="I74" s="47"/>
      <c r="J74" s="47"/>
      <c r="K74" s="47"/>
      <c r="L74" s="47"/>
      <c r="M74" s="47"/>
      <c r="N74" s="47"/>
      <c r="O74" s="53"/>
      <c r="P74" s="272" t="s">
        <v>800</v>
      </c>
      <c r="Q74" s="275"/>
      <c r="R74" s="269" t="s">
        <v>255</v>
      </c>
      <c r="S74" s="289" t="str">
        <f>VLOOKUP("Y-"&amp;T74,出場チーム基本データ!$P$12:$Q$280,2,FALSE)</f>
        <v>都城商業C</v>
      </c>
      <c r="T74" s="266">
        <v>71</v>
      </c>
    </row>
    <row r="75" spans="1:20" ht="9.75" customHeight="1">
      <c r="A75" s="266"/>
      <c r="B75" s="289"/>
      <c r="C75" s="268"/>
      <c r="D75" s="42"/>
      <c r="E75" s="271"/>
      <c r="F75" s="212"/>
      <c r="G75" s="42"/>
      <c r="H75" s="42"/>
      <c r="I75" s="42"/>
      <c r="J75" s="42"/>
      <c r="K75" s="42"/>
      <c r="L75" s="42"/>
      <c r="M75" s="42"/>
      <c r="N75" s="42"/>
      <c r="O75" s="212"/>
      <c r="P75" s="273"/>
      <c r="Q75" s="42"/>
      <c r="R75" s="269"/>
      <c r="S75" s="289"/>
      <c r="T75" s="266"/>
    </row>
    <row r="76" spans="1:20" ht="9.75" customHeight="1">
      <c r="A76" s="266">
        <v>36</v>
      </c>
      <c r="B76" s="289" t="str">
        <f>VLOOKUP("Y-"&amp;A76,出場チーム基本データ!$P$12:$Q$280,2,FALSE)</f>
        <v>明徳義塾A</v>
      </c>
      <c r="C76" s="268" t="s">
        <v>18</v>
      </c>
      <c r="D76" s="211"/>
      <c r="E76" s="213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214"/>
      <c r="Q76" s="211"/>
      <c r="R76" s="269" t="s">
        <v>15</v>
      </c>
      <c r="S76" s="289" t="str">
        <f>VLOOKUP("Y-"&amp;T76,出場チーム基本データ!$P$12:$Q$280,2,FALSE)</f>
        <v>高田商業A</v>
      </c>
      <c r="T76" s="266">
        <v>72</v>
      </c>
    </row>
    <row r="77" spans="1:20" ht="9.75" customHeight="1">
      <c r="A77" s="266"/>
      <c r="B77" s="289"/>
      <c r="C77" s="268"/>
      <c r="D77" s="42"/>
      <c r="E77" s="43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4"/>
      <c r="Q77" s="42"/>
      <c r="R77" s="269"/>
      <c r="S77" s="289"/>
      <c r="T77" s="266"/>
    </row>
    <row r="78" spans="1:20" ht="7.9" customHeight="1">
      <c r="A78" s="142"/>
      <c r="B78" s="142"/>
      <c r="T78" s="142"/>
    </row>
    <row r="79" spans="1:20" ht="15" customHeight="1">
      <c r="A79" s="142"/>
      <c r="B79" s="142"/>
      <c r="C79" s="297" t="s">
        <v>5</v>
      </c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T79" s="142"/>
    </row>
    <row r="80" spans="1:20" ht="15" customHeight="1">
      <c r="A80" s="142"/>
      <c r="B80" s="142"/>
      <c r="C80" s="298" t="s">
        <v>7</v>
      </c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T80" s="142"/>
    </row>
    <row r="81" spans="1:20" ht="9.6" customHeight="1">
      <c r="A81" s="142"/>
      <c r="B81" s="142"/>
      <c r="T81" s="142"/>
    </row>
    <row r="82" spans="1:20" ht="13.5" customHeight="1">
      <c r="A82" s="266" t="s">
        <v>801</v>
      </c>
      <c r="B82" s="266"/>
      <c r="C82" s="266"/>
      <c r="D82" s="266"/>
      <c r="E82" s="266"/>
      <c r="F82" s="266"/>
      <c r="G82" s="266"/>
      <c r="H82" s="266"/>
      <c r="I82" s="266"/>
      <c r="J82" s="266"/>
      <c r="K82" s="266"/>
      <c r="L82" s="266"/>
      <c r="M82" s="266"/>
      <c r="N82" s="266"/>
      <c r="O82" s="266"/>
      <c r="P82" s="266"/>
      <c r="Q82" s="266"/>
      <c r="R82" s="266"/>
      <c r="S82" s="266"/>
      <c r="T82" s="266"/>
    </row>
  </sheetData>
  <mergeCells count="323">
    <mergeCell ref="S66:S67"/>
    <mergeCell ref="S68:S69"/>
    <mergeCell ref="S70:S71"/>
    <mergeCell ref="S72:S73"/>
    <mergeCell ref="S74:S75"/>
    <mergeCell ref="S76:S77"/>
    <mergeCell ref="S54:S55"/>
    <mergeCell ref="S56:S57"/>
    <mergeCell ref="S58:S59"/>
    <mergeCell ref="S60:S61"/>
    <mergeCell ref="S62:S63"/>
    <mergeCell ref="S64:S65"/>
    <mergeCell ref="S42:S43"/>
    <mergeCell ref="S44:S45"/>
    <mergeCell ref="S46:S47"/>
    <mergeCell ref="S48:S49"/>
    <mergeCell ref="S50:S51"/>
    <mergeCell ref="S52:S53"/>
    <mergeCell ref="S28:S29"/>
    <mergeCell ref="S30:S31"/>
    <mergeCell ref="S32:S33"/>
    <mergeCell ref="S34:S35"/>
    <mergeCell ref="S36:S37"/>
    <mergeCell ref="S38:S39"/>
    <mergeCell ref="S16:S17"/>
    <mergeCell ref="S18:S19"/>
    <mergeCell ref="S20:S21"/>
    <mergeCell ref="S22:S23"/>
    <mergeCell ref="S24:S25"/>
    <mergeCell ref="S26:S27"/>
    <mergeCell ref="S4:S5"/>
    <mergeCell ref="S6:S7"/>
    <mergeCell ref="S8:S9"/>
    <mergeCell ref="S10:S11"/>
    <mergeCell ref="S12:S13"/>
    <mergeCell ref="S14:S15"/>
    <mergeCell ref="B62:B63"/>
    <mergeCell ref="B64:B65"/>
    <mergeCell ref="B66:B67"/>
    <mergeCell ref="B68:B69"/>
    <mergeCell ref="B70:B71"/>
    <mergeCell ref="B72:B73"/>
    <mergeCell ref="B50:B51"/>
    <mergeCell ref="B52:B53"/>
    <mergeCell ref="B54:B55"/>
    <mergeCell ref="B56:B57"/>
    <mergeCell ref="B58:B59"/>
    <mergeCell ref="B60:B61"/>
    <mergeCell ref="B42:B43"/>
    <mergeCell ref="B44:B45"/>
    <mergeCell ref="B46:B47"/>
    <mergeCell ref="B48:B49"/>
    <mergeCell ref="B24:B25"/>
    <mergeCell ref="B26:B27"/>
    <mergeCell ref="B28:B29"/>
    <mergeCell ref="B30:B31"/>
    <mergeCell ref="B32:B33"/>
    <mergeCell ref="B34:B35"/>
    <mergeCell ref="A82:T82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A76:A77"/>
    <mergeCell ref="C76:C77"/>
    <mergeCell ref="R76:R77"/>
    <mergeCell ref="T76:T77"/>
    <mergeCell ref="C79:P79"/>
    <mergeCell ref="C80:P80"/>
    <mergeCell ref="B76:B77"/>
    <mergeCell ref="A74:A75"/>
    <mergeCell ref="C74:C75"/>
    <mergeCell ref="E74:E75"/>
    <mergeCell ref="P74:P75"/>
    <mergeCell ref="R74:R75"/>
    <mergeCell ref="T74:T75"/>
    <mergeCell ref="B74:B75"/>
    <mergeCell ref="R70:R71"/>
    <mergeCell ref="T70:T71"/>
    <mergeCell ref="F71:F72"/>
    <mergeCell ref="P71:P72"/>
    <mergeCell ref="A72:A73"/>
    <mergeCell ref="C72:C73"/>
    <mergeCell ref="R72:R73"/>
    <mergeCell ref="T72:T73"/>
    <mergeCell ref="D73:D74"/>
    <mergeCell ref="Q73:Q74"/>
    <mergeCell ref="E69:E70"/>
    <mergeCell ref="P69:P70"/>
    <mergeCell ref="Q69:Q70"/>
    <mergeCell ref="A70:A71"/>
    <mergeCell ref="C70:C71"/>
    <mergeCell ref="H70:I70"/>
    <mergeCell ref="K62:L62"/>
    <mergeCell ref="R62:R63"/>
    <mergeCell ref="T62:T63"/>
    <mergeCell ref="F63:F64"/>
    <mergeCell ref="K63:L63"/>
    <mergeCell ref="P63:P64"/>
    <mergeCell ref="A64:A65"/>
    <mergeCell ref="C64:C65"/>
    <mergeCell ref="R64:R65"/>
    <mergeCell ref="T64:T65"/>
    <mergeCell ref="E65:E66"/>
    <mergeCell ref="P65:P66"/>
    <mergeCell ref="Q65:Q66"/>
    <mergeCell ref="A66:A67"/>
    <mergeCell ref="C66:C67"/>
    <mergeCell ref="G66:G68"/>
    <mergeCell ref="O66:O68"/>
    <mergeCell ref="R66:R67"/>
    <mergeCell ref="T66:T67"/>
    <mergeCell ref="A68:A69"/>
    <mergeCell ref="C68:C69"/>
    <mergeCell ref="K68:M70"/>
    <mergeCell ref="R68:R69"/>
    <mergeCell ref="T68:T69"/>
    <mergeCell ref="C56:C57"/>
    <mergeCell ref="R56:R57"/>
    <mergeCell ref="T56:T57"/>
    <mergeCell ref="D57:D58"/>
    <mergeCell ref="E57:E58"/>
    <mergeCell ref="G57:H57"/>
    <mergeCell ref="P57:P58"/>
    <mergeCell ref="Q57:Q58"/>
    <mergeCell ref="A58:A59"/>
    <mergeCell ref="C58:C59"/>
    <mergeCell ref="G58:H58"/>
    <mergeCell ref="N58:N60"/>
    <mergeCell ref="R58:R59"/>
    <mergeCell ref="T58:T59"/>
    <mergeCell ref="H59:H61"/>
    <mergeCell ref="A60:A61"/>
    <mergeCell ref="C60:C61"/>
    <mergeCell ref="R60:R61"/>
    <mergeCell ref="T60:T61"/>
    <mergeCell ref="E61:E62"/>
    <mergeCell ref="P61:P62"/>
    <mergeCell ref="Q61:Q62"/>
    <mergeCell ref="A62:A63"/>
    <mergeCell ref="C62:C63"/>
    <mergeCell ref="E49:E50"/>
    <mergeCell ref="P49:P50"/>
    <mergeCell ref="Q49:Q50"/>
    <mergeCell ref="A50:A51"/>
    <mergeCell ref="C50:C51"/>
    <mergeCell ref="O50:O52"/>
    <mergeCell ref="R50:R51"/>
    <mergeCell ref="T50:T51"/>
    <mergeCell ref="G51:G53"/>
    <mergeCell ref="A52:A53"/>
    <mergeCell ref="C52:C53"/>
    <mergeCell ref="R52:R53"/>
    <mergeCell ref="T52:T53"/>
    <mergeCell ref="D53:D54"/>
    <mergeCell ref="E53:E54"/>
    <mergeCell ref="P53:P54"/>
    <mergeCell ref="Q53:Q54"/>
    <mergeCell ref="A54:A55"/>
    <mergeCell ref="C54:C55"/>
    <mergeCell ref="R54:R55"/>
    <mergeCell ref="T54:T55"/>
    <mergeCell ref="F55:F56"/>
    <mergeCell ref="P55:P56"/>
    <mergeCell ref="A56:A57"/>
    <mergeCell ref="A42:A43"/>
    <mergeCell ref="C42:C43"/>
    <mergeCell ref="K42:K44"/>
    <mergeCell ref="R42:R43"/>
    <mergeCell ref="T42:T43"/>
    <mergeCell ref="E43:E44"/>
    <mergeCell ref="P43:P44"/>
    <mergeCell ref="A44:A45"/>
    <mergeCell ref="C44:C45"/>
    <mergeCell ref="R44:R45"/>
    <mergeCell ref="T44:T45"/>
    <mergeCell ref="D45:D46"/>
    <mergeCell ref="Q45:Q46"/>
    <mergeCell ref="A46:A47"/>
    <mergeCell ref="C46:C47"/>
    <mergeCell ref="F46:F47"/>
    <mergeCell ref="R46:R47"/>
    <mergeCell ref="T46:T47"/>
    <mergeCell ref="P47:P48"/>
    <mergeCell ref="A48:A49"/>
    <mergeCell ref="C48:C49"/>
    <mergeCell ref="R48:R49"/>
    <mergeCell ref="T48:T49"/>
    <mergeCell ref="D49:D50"/>
    <mergeCell ref="R32:R33"/>
    <mergeCell ref="T32:T33"/>
    <mergeCell ref="F33:F34"/>
    <mergeCell ref="P33:P34"/>
    <mergeCell ref="A34:A35"/>
    <mergeCell ref="C34:C35"/>
    <mergeCell ref="R34:R35"/>
    <mergeCell ref="T34:T35"/>
    <mergeCell ref="D35:D36"/>
    <mergeCell ref="Q35:Q36"/>
    <mergeCell ref="A36:A37"/>
    <mergeCell ref="C36:C37"/>
    <mergeCell ref="R36:R37"/>
    <mergeCell ref="T36:T37"/>
    <mergeCell ref="E37:E38"/>
    <mergeCell ref="I37:I39"/>
    <mergeCell ref="M37:M39"/>
    <mergeCell ref="P37:P38"/>
    <mergeCell ref="A38:A39"/>
    <mergeCell ref="C38:C39"/>
    <mergeCell ref="R38:R39"/>
    <mergeCell ref="T38:T39"/>
    <mergeCell ref="B36:B37"/>
    <mergeCell ref="B38:B39"/>
    <mergeCell ref="C26:C27"/>
    <mergeCell ref="R26:R27"/>
    <mergeCell ref="T26:T27"/>
    <mergeCell ref="D27:D28"/>
    <mergeCell ref="E27:E28"/>
    <mergeCell ref="P27:P28"/>
    <mergeCell ref="Q27:Q28"/>
    <mergeCell ref="A28:A29"/>
    <mergeCell ref="C28:C29"/>
    <mergeCell ref="O28:O30"/>
    <mergeCell ref="R28:R29"/>
    <mergeCell ref="T28:T29"/>
    <mergeCell ref="A30:A31"/>
    <mergeCell ref="C30:C31"/>
    <mergeCell ref="G30:G31"/>
    <mergeCell ref="L30:M32"/>
    <mergeCell ref="R30:R31"/>
    <mergeCell ref="T30:T31"/>
    <mergeCell ref="D31:D32"/>
    <mergeCell ref="E31:E32"/>
    <mergeCell ref="P31:P32"/>
    <mergeCell ref="Q31:Q32"/>
    <mergeCell ref="A32:A33"/>
    <mergeCell ref="C32:C33"/>
    <mergeCell ref="T20:T21"/>
    <mergeCell ref="H21:H23"/>
    <mergeCell ref="A22:A23"/>
    <mergeCell ref="C22:C23"/>
    <mergeCell ref="R22:R23"/>
    <mergeCell ref="T22:T23"/>
    <mergeCell ref="D23:D24"/>
    <mergeCell ref="E23:E24"/>
    <mergeCell ref="P23:P24"/>
    <mergeCell ref="P19:P20"/>
    <mergeCell ref="Q19:Q20"/>
    <mergeCell ref="A20:A21"/>
    <mergeCell ref="C20:C21"/>
    <mergeCell ref="K20:L20"/>
    <mergeCell ref="N20:N22"/>
    <mergeCell ref="B22:B23"/>
    <mergeCell ref="Q23:Q24"/>
    <mergeCell ref="A24:A25"/>
    <mergeCell ref="C24:C25"/>
    <mergeCell ref="R24:R25"/>
    <mergeCell ref="T24:T25"/>
    <mergeCell ref="F25:F26"/>
    <mergeCell ref="P25:P26"/>
    <mergeCell ref="A26:A27"/>
    <mergeCell ref="T12:T13"/>
    <mergeCell ref="G13:G14"/>
    <mergeCell ref="A14:A15"/>
    <mergeCell ref="C14:C15"/>
    <mergeCell ref="R14:R15"/>
    <mergeCell ref="T14:T15"/>
    <mergeCell ref="D15:D16"/>
    <mergeCell ref="T16:T17"/>
    <mergeCell ref="F17:F18"/>
    <mergeCell ref="P17:P18"/>
    <mergeCell ref="A18:A19"/>
    <mergeCell ref="C18:C19"/>
    <mergeCell ref="K18:L18"/>
    <mergeCell ref="R18:R19"/>
    <mergeCell ref="T18:T19"/>
    <mergeCell ref="D19:D20"/>
    <mergeCell ref="E19:E20"/>
    <mergeCell ref="E15:E16"/>
    <mergeCell ref="P15:P16"/>
    <mergeCell ref="Q15:Q16"/>
    <mergeCell ref="A16:A17"/>
    <mergeCell ref="C16:C17"/>
    <mergeCell ref="R16:R17"/>
    <mergeCell ref="R20:R21"/>
    <mergeCell ref="D11:D12"/>
    <mergeCell ref="E11:E12"/>
    <mergeCell ref="K11:M13"/>
    <mergeCell ref="P11:P12"/>
    <mergeCell ref="Q11:Q12"/>
    <mergeCell ref="A12:A13"/>
    <mergeCell ref="C12:C13"/>
    <mergeCell ref="O12:O14"/>
    <mergeCell ref="R12:R13"/>
    <mergeCell ref="A1:T1"/>
    <mergeCell ref="A2:T2"/>
    <mergeCell ref="A4:A5"/>
    <mergeCell ref="C4:C5"/>
    <mergeCell ref="R4:R5"/>
    <mergeCell ref="T4:T5"/>
    <mergeCell ref="E5:E6"/>
    <mergeCell ref="P5:P6"/>
    <mergeCell ref="A6:A7"/>
    <mergeCell ref="C6:C7"/>
    <mergeCell ref="R6:R7"/>
    <mergeCell ref="T6:T7"/>
    <mergeCell ref="D7:D8"/>
    <mergeCell ref="Q7:Q8"/>
    <mergeCell ref="A8:A9"/>
    <mergeCell ref="C8:C9"/>
    <mergeCell ref="F8:F9"/>
    <mergeCell ref="R8:R9"/>
    <mergeCell ref="T8:T9"/>
    <mergeCell ref="P9:P10"/>
    <mergeCell ref="A10:A11"/>
    <mergeCell ref="C10:C11"/>
    <mergeCell ref="R10:R11"/>
    <mergeCell ref="T10:T11"/>
  </mergeCells>
  <phoneticPr fontId="1"/>
  <printOptions horizontalCentered="1" verticalCentered="1"/>
  <pageMargins left="0.39370078740157483" right="0.39370078740157483" top="0.55118110236220474" bottom="0.55118110236220474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3773-86E2-4D81-8FC1-7DAB5765D3D6}">
  <dimension ref="A1:AU48"/>
  <sheetViews>
    <sheetView workbookViewId="0">
      <selection activeCell="AD10" sqref="AD10"/>
    </sheetView>
  </sheetViews>
  <sheetFormatPr defaultColWidth="9" defaultRowHeight="15"/>
  <cols>
    <col min="1" max="1" width="3.125" style="4" customWidth="1"/>
    <col min="2" max="2" width="15.5" style="4" customWidth="1"/>
    <col min="3" max="3" width="5.75" style="7" customWidth="1"/>
    <col min="4" max="11" width="1.75" style="4" customWidth="1"/>
    <col min="12" max="17" width="2.875" style="4" customWidth="1"/>
    <col min="18" max="25" width="1.75" style="4" customWidth="1"/>
    <col min="26" max="26" width="5.75" style="8" customWidth="1"/>
    <col min="27" max="27" width="15.5" style="8" customWidth="1"/>
    <col min="28" max="28" width="3.125" style="4" customWidth="1"/>
    <col min="29" max="16384" width="9" style="4"/>
  </cols>
  <sheetData>
    <row r="1" spans="1:47" ht="32.25" customHeight="1">
      <c r="A1" s="299" t="s">
        <v>309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66"/>
      <c r="AD1" s="66"/>
    </row>
    <row r="2" spans="1:47" ht="26.25" customHeight="1">
      <c r="A2" s="300" t="s">
        <v>802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67"/>
      <c r="AD2" s="67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</row>
    <row r="3" spans="1:47" ht="15" customHeight="1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AD3" s="5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</row>
    <row r="4" spans="1:47" s="6" customFormat="1" ht="17.25" customHeight="1">
      <c r="A4" s="303" t="s">
        <v>4</v>
      </c>
      <c r="B4" s="289" t="str">
        <f>VLOOKUP("K-"&amp;A4,出場チーム基本データ!$P$12:$Q$280,2,FALSE)</f>
        <v>神戸国際A</v>
      </c>
      <c r="C4" s="304" t="s">
        <v>919</v>
      </c>
      <c r="D4" s="69"/>
      <c r="E4" s="70"/>
      <c r="F4" s="70"/>
      <c r="G4" s="70"/>
      <c r="H4" s="70"/>
      <c r="I4" s="70"/>
      <c r="J4" s="70"/>
      <c r="K4" s="70"/>
      <c r="L4" s="69"/>
      <c r="M4" s="69"/>
      <c r="N4" s="69"/>
      <c r="O4" s="69"/>
      <c r="P4" s="69"/>
      <c r="Q4" s="69"/>
      <c r="R4" s="70"/>
      <c r="S4" s="70"/>
      <c r="T4" s="70"/>
      <c r="U4" s="70"/>
      <c r="V4" s="70"/>
      <c r="W4" s="305"/>
      <c r="X4" s="305"/>
      <c r="Y4" s="69"/>
      <c r="Z4" s="306" t="s">
        <v>264</v>
      </c>
      <c r="AA4" s="289" t="str">
        <f>VLOOKUP("K-"&amp;AB4,出場チーム基本データ!$P$12:$Q$280,2,FALSE)</f>
        <v>立命館A</v>
      </c>
      <c r="AB4" s="303" t="s">
        <v>107</v>
      </c>
    </row>
    <row r="5" spans="1:47" s="6" customFormat="1" ht="17.25" customHeight="1">
      <c r="A5" s="303"/>
      <c r="B5" s="289"/>
      <c r="C5" s="304"/>
      <c r="D5" s="72"/>
      <c r="E5" s="307"/>
      <c r="F5" s="308"/>
      <c r="G5" s="309" t="s">
        <v>37</v>
      </c>
      <c r="H5" s="307"/>
      <c r="I5" s="72"/>
      <c r="J5" s="307" t="s">
        <v>41</v>
      </c>
      <c r="K5" s="308"/>
      <c r="L5" s="73"/>
      <c r="M5" s="69"/>
      <c r="N5" s="82"/>
      <c r="O5" s="82"/>
      <c r="P5" s="82"/>
      <c r="Q5" s="169"/>
      <c r="R5" s="310" t="s">
        <v>41</v>
      </c>
      <c r="S5" s="311"/>
      <c r="T5" s="72"/>
      <c r="U5" s="307" t="s">
        <v>37</v>
      </c>
      <c r="V5" s="308"/>
      <c r="W5" s="74"/>
      <c r="X5" s="313"/>
      <c r="Y5" s="313"/>
      <c r="Z5" s="306"/>
      <c r="AA5" s="289"/>
      <c r="AB5" s="303"/>
    </row>
    <row r="6" spans="1:47" s="6" customFormat="1" ht="17.25" customHeight="1">
      <c r="A6" s="303" t="s">
        <v>2</v>
      </c>
      <c r="B6" s="289" t="str">
        <f>VLOOKUP("K-"&amp;A6,出場チーム基本データ!$P$12:$Q$280,2,FALSE)</f>
        <v>明徳義塾D</v>
      </c>
      <c r="C6" s="304" t="s">
        <v>803</v>
      </c>
      <c r="D6" s="158"/>
      <c r="E6" s="158"/>
      <c r="F6" s="159"/>
      <c r="G6" s="158"/>
      <c r="H6" s="158"/>
      <c r="I6" s="158"/>
      <c r="J6" s="70"/>
      <c r="K6" s="159"/>
      <c r="L6" s="161"/>
      <c r="M6" s="161"/>
      <c r="N6" s="82"/>
      <c r="O6" s="82"/>
      <c r="P6" s="82"/>
      <c r="Q6" s="161"/>
      <c r="R6" s="75"/>
      <c r="S6" s="70"/>
      <c r="T6" s="70"/>
      <c r="U6" s="161"/>
      <c r="V6" s="161"/>
      <c r="W6" s="76"/>
      <c r="X6" s="314"/>
      <c r="Y6" s="314"/>
      <c r="Z6" s="306" t="s">
        <v>47</v>
      </c>
      <c r="AA6" s="289" t="str">
        <f>VLOOKUP("K-"&amp;AB6,出場チーム基本データ!$P$12:$Q$280,2,FALSE)</f>
        <v>大和広陵A</v>
      </c>
      <c r="AB6" s="303" t="s">
        <v>285</v>
      </c>
    </row>
    <row r="7" spans="1:47" s="6" customFormat="1" ht="17.25" customHeight="1">
      <c r="A7" s="303"/>
      <c r="B7" s="289"/>
      <c r="C7" s="304"/>
      <c r="D7" s="72"/>
      <c r="E7" s="72"/>
      <c r="F7" s="72"/>
      <c r="G7" s="307"/>
      <c r="H7" s="308"/>
      <c r="I7" s="309" t="s">
        <v>39</v>
      </c>
      <c r="J7" s="307"/>
      <c r="K7" s="165"/>
      <c r="L7" s="165"/>
      <c r="M7" s="77"/>
      <c r="N7" s="69"/>
      <c r="O7" s="77"/>
      <c r="P7" s="169"/>
      <c r="Q7" s="78"/>
      <c r="R7" s="78"/>
      <c r="S7" s="160"/>
      <c r="T7" s="165"/>
      <c r="U7" s="310" t="s">
        <v>39</v>
      </c>
      <c r="V7" s="311"/>
      <c r="W7" s="72"/>
      <c r="X7" s="72"/>
      <c r="Y7" s="72"/>
      <c r="Z7" s="306"/>
      <c r="AA7" s="289"/>
      <c r="AB7" s="303"/>
    </row>
    <row r="8" spans="1:47" s="6" customFormat="1" ht="17.25" customHeight="1">
      <c r="A8" s="303" t="s">
        <v>3</v>
      </c>
      <c r="B8" s="289" t="str">
        <f>VLOOKUP("K-"&amp;A8,出場チーム基本データ!$P$12:$Q$280,2,FALSE)</f>
        <v>武蔵越生B</v>
      </c>
      <c r="C8" s="304" t="s">
        <v>306</v>
      </c>
      <c r="D8" s="70"/>
      <c r="E8" s="70"/>
      <c r="F8" s="70"/>
      <c r="G8" s="305"/>
      <c r="H8" s="312"/>
      <c r="I8" s="79"/>
      <c r="J8" s="70"/>
      <c r="K8" s="159"/>
      <c r="L8" s="80"/>
      <c r="M8" s="81"/>
      <c r="N8" s="82"/>
      <c r="O8" s="82"/>
      <c r="P8" s="83"/>
      <c r="Q8" s="166"/>
      <c r="R8" s="84"/>
      <c r="S8" s="85"/>
      <c r="T8" s="86"/>
      <c r="U8" s="87"/>
      <c r="V8" s="70"/>
      <c r="W8" s="70"/>
      <c r="X8" s="70"/>
      <c r="Y8" s="70"/>
      <c r="Z8" s="306" t="s">
        <v>310</v>
      </c>
      <c r="AA8" s="289" t="str">
        <f>VLOOKUP("K-"&amp;AB8,出場チーム基本データ!$P$12:$Q$280,2,FALSE)</f>
        <v>都城商業D</v>
      </c>
      <c r="AB8" s="303" t="s">
        <v>311</v>
      </c>
    </row>
    <row r="9" spans="1:47" s="6" customFormat="1" ht="17.25" customHeight="1">
      <c r="A9" s="303"/>
      <c r="B9" s="289"/>
      <c r="C9" s="304"/>
      <c r="D9" s="161"/>
      <c r="E9" s="161"/>
      <c r="F9" s="161"/>
      <c r="G9" s="161"/>
      <c r="H9" s="161"/>
      <c r="I9" s="161"/>
      <c r="J9" s="88"/>
      <c r="K9" s="89"/>
      <c r="L9" s="169"/>
      <c r="M9" s="161"/>
      <c r="N9" s="82"/>
      <c r="O9" s="82"/>
      <c r="P9" s="83"/>
      <c r="Q9" s="90"/>
      <c r="R9" s="72"/>
      <c r="S9" s="167"/>
      <c r="T9" s="167"/>
      <c r="U9" s="167"/>
      <c r="V9" s="167"/>
      <c r="W9" s="69"/>
      <c r="X9" s="161"/>
      <c r="Y9" s="161"/>
      <c r="Z9" s="306"/>
      <c r="AA9" s="289"/>
      <c r="AB9" s="303"/>
    </row>
    <row r="10" spans="1:47" s="6" customFormat="1" ht="17.25" customHeight="1">
      <c r="A10" s="303" t="s">
        <v>312</v>
      </c>
      <c r="B10" s="289" t="str">
        <f>VLOOKUP("K-"&amp;A10,出場チーム基本データ!$P$12:$Q$280,2,FALSE)</f>
        <v>高松中央B</v>
      </c>
      <c r="C10" s="304" t="s">
        <v>74</v>
      </c>
      <c r="D10" s="69"/>
      <c r="E10" s="70"/>
      <c r="F10" s="70"/>
      <c r="G10" s="70"/>
      <c r="H10" s="70"/>
      <c r="I10" s="70"/>
      <c r="J10" s="69"/>
      <c r="K10" s="315" t="s">
        <v>330</v>
      </c>
      <c r="L10" s="316" t="s">
        <v>44</v>
      </c>
      <c r="M10" s="158"/>
      <c r="N10" s="161"/>
      <c r="O10" s="161"/>
      <c r="P10" s="159"/>
      <c r="Q10" s="317" t="s">
        <v>330</v>
      </c>
      <c r="R10" s="318" t="s">
        <v>44</v>
      </c>
      <c r="S10" s="318"/>
      <c r="T10" s="157"/>
      <c r="U10" s="157"/>
      <c r="V10" s="157"/>
      <c r="W10" s="305"/>
      <c r="X10" s="305"/>
      <c r="Y10" s="69"/>
      <c r="Z10" s="306" t="s">
        <v>92</v>
      </c>
      <c r="AA10" s="289" t="str">
        <f>VLOOKUP("K-"&amp;AB10,出場チーム基本データ!$P$12:$Q$280,2,FALSE)</f>
        <v>和歌山北C</v>
      </c>
      <c r="AB10" s="303" t="s">
        <v>313</v>
      </c>
    </row>
    <row r="11" spans="1:47" s="6" customFormat="1" ht="17.25" customHeight="1">
      <c r="A11" s="303"/>
      <c r="B11" s="289"/>
      <c r="C11" s="304"/>
      <c r="D11" s="307"/>
      <c r="E11" s="307"/>
      <c r="F11" s="309" t="s">
        <v>15</v>
      </c>
      <c r="G11" s="307"/>
      <c r="H11" s="307" t="s">
        <v>36</v>
      </c>
      <c r="I11" s="308"/>
      <c r="J11" s="69"/>
      <c r="K11" s="315"/>
      <c r="L11" s="316"/>
      <c r="M11" s="80"/>
      <c r="N11" s="161"/>
      <c r="O11" s="161"/>
      <c r="P11" s="166"/>
      <c r="Q11" s="317"/>
      <c r="R11" s="318"/>
      <c r="S11" s="318"/>
      <c r="T11" s="310" t="s">
        <v>36</v>
      </c>
      <c r="U11" s="311"/>
      <c r="V11" s="307" t="s">
        <v>15</v>
      </c>
      <c r="W11" s="308"/>
      <c r="X11" s="313"/>
      <c r="Y11" s="313"/>
      <c r="Z11" s="306"/>
      <c r="AA11" s="289"/>
      <c r="AB11" s="303"/>
    </row>
    <row r="12" spans="1:47" s="6" customFormat="1" ht="17.25" customHeight="1">
      <c r="A12" s="303" t="s">
        <v>314</v>
      </c>
      <c r="B12" s="289" t="str">
        <f>VLOOKUP("K-"&amp;A12,出場チーム基本データ!$P$12:$Q$280,2,FALSE)</f>
        <v>浜松商業A</v>
      </c>
      <c r="C12" s="304" t="s">
        <v>80</v>
      </c>
      <c r="D12" s="158"/>
      <c r="E12" s="158"/>
      <c r="F12" s="163"/>
      <c r="G12" s="158"/>
      <c r="H12" s="158"/>
      <c r="I12" s="159"/>
      <c r="J12" s="69"/>
      <c r="K12" s="161"/>
      <c r="L12" s="80"/>
      <c r="M12" s="80"/>
      <c r="N12" s="161"/>
      <c r="O12" s="161"/>
      <c r="P12" s="166"/>
      <c r="Q12" s="75"/>
      <c r="R12" s="161"/>
      <c r="S12" s="80"/>
      <c r="T12" s="81"/>
      <c r="U12" s="70"/>
      <c r="V12" s="70"/>
      <c r="W12" s="98"/>
      <c r="X12" s="314"/>
      <c r="Y12" s="314"/>
      <c r="Z12" s="306" t="s">
        <v>65</v>
      </c>
      <c r="AA12" s="289" t="str">
        <f>VLOOKUP("K-"&amp;AB12,出場チーム基本データ!$P$12:$Q$280,2,FALSE)</f>
        <v>岩瀬日大B</v>
      </c>
      <c r="AB12" s="303" t="s">
        <v>315</v>
      </c>
    </row>
    <row r="13" spans="1:47" s="6" customFormat="1" ht="17.25" customHeight="1">
      <c r="A13" s="303"/>
      <c r="B13" s="289"/>
      <c r="C13" s="304"/>
      <c r="D13" s="72"/>
      <c r="E13" s="72"/>
      <c r="F13" s="72"/>
      <c r="G13" s="72"/>
      <c r="H13" s="309" t="s">
        <v>34</v>
      </c>
      <c r="I13" s="308"/>
      <c r="J13" s="72"/>
      <c r="K13" s="165"/>
      <c r="L13" s="80"/>
      <c r="M13" s="80"/>
      <c r="N13" s="161"/>
      <c r="O13" s="161"/>
      <c r="P13" s="166"/>
      <c r="Q13" s="164"/>
      <c r="R13" s="78"/>
      <c r="S13" s="160"/>
      <c r="T13" s="78"/>
      <c r="U13" s="165"/>
      <c r="V13" s="310" t="s">
        <v>34</v>
      </c>
      <c r="W13" s="311"/>
      <c r="X13" s="72"/>
      <c r="Y13" s="72"/>
      <c r="Z13" s="306"/>
      <c r="AA13" s="289"/>
      <c r="AB13" s="303"/>
    </row>
    <row r="14" spans="1:47" s="6" customFormat="1" ht="17.25" customHeight="1">
      <c r="A14" s="303" t="s">
        <v>316</v>
      </c>
      <c r="B14" s="289" t="str">
        <f>VLOOKUP("K-"&amp;A14,出場チーム基本データ!$P$12:$Q$280,2,FALSE)</f>
        <v>和歌山北D</v>
      </c>
      <c r="C14" s="304" t="s">
        <v>63</v>
      </c>
      <c r="D14" s="70"/>
      <c r="E14" s="70"/>
      <c r="F14" s="70"/>
      <c r="G14" s="70"/>
      <c r="H14" s="79"/>
      <c r="I14" s="91"/>
      <c r="J14" s="69"/>
      <c r="K14" s="80"/>
      <c r="L14" s="169"/>
      <c r="M14" s="169"/>
      <c r="N14" s="161"/>
      <c r="O14" s="161"/>
      <c r="P14" s="73"/>
      <c r="Q14" s="92"/>
      <c r="R14" s="93"/>
      <c r="S14" s="88"/>
      <c r="T14" s="84"/>
      <c r="U14" s="86"/>
      <c r="V14" s="87"/>
      <c r="W14" s="70"/>
      <c r="X14" s="70"/>
      <c r="Y14" s="70"/>
      <c r="Z14" s="306" t="s">
        <v>48</v>
      </c>
      <c r="AA14" s="289" t="str">
        <f>VLOOKUP("K-"&amp;AB14,出場チーム基本データ!$P$12:$Q$280,2,FALSE)</f>
        <v>堺西A</v>
      </c>
      <c r="AB14" s="303" t="s">
        <v>317</v>
      </c>
    </row>
    <row r="15" spans="1:47" s="6" customFormat="1" ht="17.25" customHeight="1">
      <c r="A15" s="303"/>
      <c r="B15" s="289"/>
      <c r="C15" s="304"/>
      <c r="D15" s="161"/>
      <c r="E15" s="161"/>
      <c r="F15" s="161"/>
      <c r="G15" s="161"/>
      <c r="H15" s="161"/>
      <c r="I15" s="319" t="s">
        <v>304</v>
      </c>
      <c r="J15" s="318" t="s">
        <v>43</v>
      </c>
      <c r="K15" s="316"/>
      <c r="L15" s="168"/>
      <c r="M15" s="162"/>
      <c r="N15" s="161"/>
      <c r="O15" s="161"/>
      <c r="P15" s="93"/>
      <c r="Q15" s="95"/>
      <c r="R15" s="321" t="s">
        <v>330</v>
      </c>
      <c r="S15" s="318" t="s">
        <v>43</v>
      </c>
      <c r="T15" s="318"/>
      <c r="U15" s="88"/>
      <c r="V15" s="88"/>
      <c r="W15" s="167"/>
      <c r="X15" s="167"/>
      <c r="Y15" s="69"/>
      <c r="Z15" s="306"/>
      <c r="AA15" s="289"/>
      <c r="AB15" s="303"/>
    </row>
    <row r="16" spans="1:47" s="6" customFormat="1" ht="17.25" customHeight="1">
      <c r="A16" s="303" t="s">
        <v>8</v>
      </c>
      <c r="B16" s="289" t="str">
        <f>VLOOKUP("K-"&amp;A16,出場チーム基本データ!$P$12:$Q$280,2,FALSE)</f>
        <v>豊橋中央A</v>
      </c>
      <c r="C16" s="304" t="s">
        <v>69</v>
      </c>
      <c r="D16" s="69"/>
      <c r="E16" s="70"/>
      <c r="F16" s="70"/>
      <c r="G16" s="70"/>
      <c r="H16" s="70"/>
      <c r="I16" s="320"/>
      <c r="J16" s="318"/>
      <c r="K16" s="316"/>
      <c r="L16" s="167"/>
      <c r="M16" s="162"/>
      <c r="N16" s="161"/>
      <c r="O16" s="161"/>
      <c r="P16" s="93"/>
      <c r="Q16" s="88"/>
      <c r="R16" s="321"/>
      <c r="S16" s="318"/>
      <c r="T16" s="318"/>
      <c r="U16" s="157"/>
      <c r="V16" s="157"/>
      <c r="W16" s="158"/>
      <c r="X16" s="158"/>
      <c r="Y16" s="69"/>
      <c r="Z16" s="306" t="s">
        <v>70</v>
      </c>
      <c r="AA16" s="289" t="str">
        <f>VLOOKUP("K-"&amp;AB16,出場チーム基本データ!$P$12:$Q$280,2,FALSE)</f>
        <v>四條畷A</v>
      </c>
      <c r="AB16" s="303" t="s">
        <v>318</v>
      </c>
    </row>
    <row r="17" spans="1:28" s="6" customFormat="1" ht="17.25" customHeight="1">
      <c r="A17" s="303"/>
      <c r="B17" s="289"/>
      <c r="C17" s="304"/>
      <c r="D17" s="307"/>
      <c r="E17" s="307"/>
      <c r="F17" s="309" t="s">
        <v>38</v>
      </c>
      <c r="G17" s="307"/>
      <c r="H17" s="307" t="s">
        <v>42</v>
      </c>
      <c r="I17" s="308"/>
      <c r="J17" s="322"/>
      <c r="K17" s="323"/>
      <c r="L17" s="167"/>
      <c r="M17" s="162"/>
      <c r="N17" s="161"/>
      <c r="O17" s="161"/>
      <c r="P17" s="93"/>
      <c r="Q17" s="88"/>
      <c r="R17" s="166"/>
      <c r="S17" s="161"/>
      <c r="T17" s="310" t="s">
        <v>42</v>
      </c>
      <c r="U17" s="311"/>
      <c r="V17" s="307" t="s">
        <v>38</v>
      </c>
      <c r="W17" s="308"/>
      <c r="X17" s="215"/>
      <c r="Y17" s="156"/>
      <c r="Z17" s="306"/>
      <c r="AA17" s="289"/>
      <c r="AB17" s="303"/>
    </row>
    <row r="18" spans="1:28" s="6" customFormat="1" ht="17.25" customHeight="1">
      <c r="A18" s="303" t="s">
        <v>804</v>
      </c>
      <c r="B18" s="289" t="str">
        <f>VLOOKUP("K-"&amp;A18,出場チーム基本データ!$P$12:$Q$280,2,FALSE)</f>
        <v>明星B</v>
      </c>
      <c r="C18" s="304" t="s">
        <v>49</v>
      </c>
      <c r="D18" s="158"/>
      <c r="E18" s="158"/>
      <c r="F18" s="163"/>
      <c r="G18" s="158"/>
      <c r="H18" s="158"/>
      <c r="I18" s="159"/>
      <c r="J18" s="70"/>
      <c r="K18" s="159"/>
      <c r="L18" s="167"/>
      <c r="M18" s="162"/>
      <c r="N18" s="161"/>
      <c r="O18" s="161"/>
      <c r="P18" s="93"/>
      <c r="Q18" s="88"/>
      <c r="R18" s="163"/>
      <c r="S18" s="159"/>
      <c r="T18" s="76"/>
      <c r="U18" s="157"/>
      <c r="V18" s="157"/>
      <c r="W18" s="98"/>
      <c r="X18" s="157"/>
      <c r="Y18" s="157"/>
      <c r="Z18" s="306" t="s">
        <v>59</v>
      </c>
      <c r="AA18" s="289" t="str">
        <f>VLOOKUP("K-"&amp;AB18,出場チーム基本データ!$P$12:$Q$280,2,FALSE)</f>
        <v>太子A</v>
      </c>
      <c r="AB18" s="303" t="s">
        <v>319</v>
      </c>
    </row>
    <row r="19" spans="1:28" s="6" customFormat="1" ht="17.25" customHeight="1">
      <c r="A19" s="303"/>
      <c r="B19" s="289"/>
      <c r="C19" s="304"/>
      <c r="D19" s="72"/>
      <c r="E19" s="72"/>
      <c r="F19" s="72"/>
      <c r="G19" s="72"/>
      <c r="H19" s="309" t="s">
        <v>40</v>
      </c>
      <c r="I19" s="308"/>
      <c r="J19" s="69"/>
      <c r="K19" s="161"/>
      <c r="L19" s="167"/>
      <c r="M19" s="162"/>
      <c r="N19" s="161"/>
      <c r="O19" s="164"/>
      <c r="P19" s="93"/>
      <c r="Q19" s="88"/>
      <c r="R19" s="161"/>
      <c r="S19" s="161"/>
      <c r="T19" s="78"/>
      <c r="U19" s="165"/>
      <c r="V19" s="310" t="s">
        <v>40</v>
      </c>
      <c r="W19" s="311"/>
      <c r="X19" s="156"/>
      <c r="Y19" s="72"/>
      <c r="Z19" s="306"/>
      <c r="AA19" s="289"/>
      <c r="AB19" s="303"/>
    </row>
    <row r="20" spans="1:28" s="6" customFormat="1" ht="17.25" customHeight="1">
      <c r="A20" s="303" t="s">
        <v>805</v>
      </c>
      <c r="B20" s="289" t="str">
        <f>VLOOKUP("K-"&amp;A20,出場チーム基本データ!$P$12:$Q$280,2,FALSE)</f>
        <v>南丹B</v>
      </c>
      <c r="C20" s="304" t="s">
        <v>252</v>
      </c>
      <c r="D20" s="70"/>
      <c r="E20" s="70"/>
      <c r="F20" s="70"/>
      <c r="G20" s="70"/>
      <c r="H20" s="79"/>
      <c r="I20" s="91"/>
      <c r="J20" s="69"/>
      <c r="K20" s="161"/>
      <c r="L20" s="167"/>
      <c r="M20" s="162"/>
      <c r="N20" s="161"/>
      <c r="O20" s="164"/>
      <c r="P20" s="93"/>
      <c r="Q20" s="88"/>
      <c r="R20" s="161"/>
      <c r="S20" s="161"/>
      <c r="T20" s="84"/>
      <c r="U20" s="86"/>
      <c r="V20" s="87"/>
      <c r="W20" s="157"/>
      <c r="X20" s="157"/>
      <c r="Y20" s="70"/>
      <c r="Z20" s="306" t="s">
        <v>289</v>
      </c>
      <c r="AA20" s="289" t="str">
        <f>VLOOKUP("K-"&amp;AB20,出場チーム基本データ!$P$12:$Q$280,2,FALSE)</f>
        <v>福知山成美C</v>
      </c>
      <c r="AB20" s="303" t="s">
        <v>321</v>
      </c>
    </row>
    <row r="21" spans="1:28" s="6" customFormat="1" ht="17.25" customHeight="1">
      <c r="A21" s="303"/>
      <c r="B21" s="289"/>
      <c r="C21" s="304"/>
      <c r="D21" s="161"/>
      <c r="E21" s="161"/>
      <c r="F21" s="69"/>
      <c r="G21" s="69"/>
      <c r="H21" s="69"/>
      <c r="I21" s="69"/>
      <c r="J21" s="81"/>
      <c r="K21" s="69"/>
      <c r="L21" s="324" t="s">
        <v>330</v>
      </c>
      <c r="M21" s="316" t="s">
        <v>45</v>
      </c>
      <c r="N21" s="96"/>
      <c r="O21" s="96"/>
      <c r="P21" s="325" t="s">
        <v>330</v>
      </c>
      <c r="Q21" s="318" t="s">
        <v>45</v>
      </c>
      <c r="R21" s="161"/>
      <c r="Z21" s="306"/>
      <c r="AA21" s="289"/>
      <c r="AB21" s="303"/>
    </row>
    <row r="22" spans="1:28" s="6" customFormat="1" ht="17.25" customHeight="1">
      <c r="A22" s="303"/>
      <c r="B22" s="243"/>
      <c r="C22" s="304"/>
      <c r="L22" s="324"/>
      <c r="M22" s="316"/>
      <c r="N22" s="326" t="s">
        <v>330</v>
      </c>
      <c r="O22" s="327" t="s">
        <v>109</v>
      </c>
      <c r="P22" s="325"/>
      <c r="Q22" s="318"/>
      <c r="R22" s="161"/>
      <c r="S22" s="69"/>
      <c r="T22" s="157"/>
      <c r="U22" s="157"/>
      <c r="V22" s="157"/>
      <c r="W22" s="305"/>
      <c r="X22" s="305"/>
      <c r="Y22" s="69"/>
      <c r="Z22" s="306" t="s">
        <v>82</v>
      </c>
      <c r="AA22" s="289" t="str">
        <f>VLOOKUP("K-"&amp;AB22,出場チーム基本データ!$P$12:$Q$280,2,FALSE)</f>
        <v>八工大一B</v>
      </c>
      <c r="AB22" s="303" t="s">
        <v>322</v>
      </c>
    </row>
    <row r="23" spans="1:28" s="6" customFormat="1" ht="17.25" customHeight="1">
      <c r="A23" s="303"/>
      <c r="B23" s="243"/>
      <c r="C23" s="304"/>
      <c r="H23" s="331" t="s">
        <v>926</v>
      </c>
      <c r="I23" s="331"/>
      <c r="J23" s="331"/>
      <c r="K23" s="331"/>
      <c r="L23" s="331"/>
      <c r="M23" s="332"/>
      <c r="N23" s="325"/>
      <c r="O23" s="316"/>
      <c r="P23" s="93"/>
      <c r="Q23" s="88"/>
      <c r="R23" s="161"/>
      <c r="S23" s="69"/>
      <c r="T23" s="309" t="s">
        <v>33</v>
      </c>
      <c r="U23" s="307"/>
      <c r="V23" s="307" t="s">
        <v>18</v>
      </c>
      <c r="W23" s="308"/>
      <c r="X23" s="72"/>
      <c r="Y23" s="72"/>
      <c r="Z23" s="306"/>
      <c r="AA23" s="289"/>
      <c r="AB23" s="303"/>
    </row>
    <row r="24" spans="1:28" s="6" customFormat="1" ht="17.25" customHeight="1">
      <c r="A24" s="303"/>
      <c r="B24" s="243"/>
      <c r="C24" s="304"/>
      <c r="H24" s="331"/>
      <c r="I24" s="331"/>
      <c r="J24" s="331"/>
      <c r="K24" s="331"/>
      <c r="L24" s="331"/>
      <c r="M24" s="332"/>
      <c r="N24" s="161"/>
      <c r="O24" s="161"/>
      <c r="P24" s="93"/>
      <c r="Q24" s="88"/>
      <c r="R24" s="161"/>
      <c r="S24" s="80"/>
      <c r="T24" s="81"/>
      <c r="U24" s="70"/>
      <c r="V24" s="70"/>
      <c r="W24" s="98"/>
      <c r="X24" s="70"/>
      <c r="Y24" s="70"/>
      <c r="Z24" s="306" t="s">
        <v>72</v>
      </c>
      <c r="AA24" s="289" t="str">
        <f>VLOOKUP("K-"&amp;AB24,出場チーム基本データ!$P$12:$Q$280,2,FALSE)</f>
        <v>高田A</v>
      </c>
      <c r="AB24" s="303" t="s">
        <v>323</v>
      </c>
    </row>
    <row r="25" spans="1:28" s="6" customFormat="1" ht="17.25" customHeight="1">
      <c r="A25" s="303"/>
      <c r="B25" s="243"/>
      <c r="C25" s="304"/>
      <c r="M25" s="169"/>
      <c r="N25" s="161"/>
      <c r="O25" s="161"/>
      <c r="P25" s="93"/>
      <c r="Q25" s="88"/>
      <c r="R25" s="78"/>
      <c r="S25" s="160"/>
      <c r="T25" s="78"/>
      <c r="U25" s="165"/>
      <c r="V25" s="309" t="s">
        <v>17</v>
      </c>
      <c r="W25" s="307"/>
      <c r="X25" s="72"/>
      <c r="Y25" s="72"/>
      <c r="Z25" s="306"/>
      <c r="AA25" s="289"/>
      <c r="AB25" s="303"/>
    </row>
    <row r="26" spans="1:28" s="6" customFormat="1" ht="17.25" customHeight="1">
      <c r="A26" s="303" t="s">
        <v>291</v>
      </c>
      <c r="B26" s="289" t="str">
        <f>VLOOKUP("K-"&amp;A26,出場チーム基本データ!$P$12:$Q$280,2,FALSE)</f>
        <v>東海大仰星A</v>
      </c>
      <c r="C26" s="304" t="s">
        <v>806</v>
      </c>
      <c r="D26" s="161"/>
      <c r="E26" s="161"/>
      <c r="F26" s="69"/>
      <c r="G26" s="69"/>
      <c r="H26" s="69"/>
      <c r="I26" s="69"/>
      <c r="J26" s="81"/>
      <c r="K26" s="69"/>
      <c r="L26" s="167"/>
      <c r="M26" s="316"/>
      <c r="N26" s="161"/>
      <c r="O26" s="161"/>
      <c r="P26" s="330"/>
      <c r="Q26" s="318"/>
      <c r="R26" s="166"/>
      <c r="S26" s="88"/>
      <c r="T26" s="84"/>
      <c r="U26" s="86"/>
      <c r="V26" s="87"/>
      <c r="W26" s="70"/>
      <c r="X26" s="70"/>
      <c r="Y26" s="70"/>
      <c r="Z26" s="306" t="s">
        <v>56</v>
      </c>
      <c r="AA26" s="289" t="str">
        <f>VLOOKUP("K-"&amp;AB26,出場チーム基本データ!$P$12:$Q$280,2,FALSE)</f>
        <v>黒沢尻工業B</v>
      </c>
      <c r="AB26" s="303" t="s">
        <v>325</v>
      </c>
    </row>
    <row r="27" spans="1:28" s="6" customFormat="1" ht="17.25" customHeight="1">
      <c r="A27" s="303"/>
      <c r="B27" s="289"/>
      <c r="C27" s="304"/>
      <c r="D27" s="307" t="s">
        <v>18</v>
      </c>
      <c r="E27" s="308"/>
      <c r="F27" s="72"/>
      <c r="G27" s="307" t="s">
        <v>17</v>
      </c>
      <c r="H27" s="308"/>
      <c r="I27" s="72"/>
      <c r="J27" s="328" t="s">
        <v>33</v>
      </c>
      <c r="K27" s="329"/>
      <c r="L27" s="167"/>
      <c r="M27" s="316"/>
      <c r="N27" s="161"/>
      <c r="O27" s="161"/>
      <c r="P27" s="330"/>
      <c r="Q27" s="318"/>
      <c r="R27" s="321" t="s">
        <v>359</v>
      </c>
      <c r="S27" s="318" t="s">
        <v>43</v>
      </c>
      <c r="T27" s="318"/>
      <c r="U27" s="88"/>
      <c r="V27" s="88"/>
      <c r="W27" s="167"/>
      <c r="X27" s="167"/>
      <c r="Y27" s="69"/>
      <c r="Z27" s="306"/>
      <c r="AA27" s="289"/>
      <c r="AB27" s="303"/>
    </row>
    <row r="28" spans="1:28" s="6" customFormat="1" ht="17.25" customHeight="1">
      <c r="A28" s="303" t="s">
        <v>300</v>
      </c>
      <c r="B28" s="289" t="str">
        <f>VLOOKUP("K-"&amp;A28,出場チーム基本データ!$P$12:$Q$280,2,FALSE)</f>
        <v>堅田A</v>
      </c>
      <c r="C28" s="304" t="s">
        <v>62</v>
      </c>
      <c r="D28" s="161"/>
      <c r="E28" s="159"/>
      <c r="F28" s="69"/>
      <c r="G28" s="69"/>
      <c r="H28" s="169"/>
      <c r="I28" s="69"/>
      <c r="J28" s="81"/>
      <c r="K28" s="169"/>
      <c r="L28" s="167"/>
      <c r="M28" s="162"/>
      <c r="N28" s="334"/>
      <c r="O28" s="318"/>
      <c r="P28" s="93"/>
      <c r="Q28" s="94"/>
      <c r="R28" s="321"/>
      <c r="S28" s="318"/>
      <c r="T28" s="318"/>
      <c r="U28" s="157"/>
      <c r="V28" s="157"/>
      <c r="W28" s="158"/>
      <c r="X28" s="158"/>
      <c r="Y28" s="69"/>
      <c r="Z28" s="306" t="s">
        <v>76</v>
      </c>
      <c r="AA28" s="289" t="str">
        <f>VLOOKUP("K-"&amp;AB28,出場チーム基本データ!$P$12:$Q$280,2,FALSE)</f>
        <v>西城陽B</v>
      </c>
      <c r="AB28" s="303" t="s">
        <v>327</v>
      </c>
    </row>
    <row r="29" spans="1:28" s="6" customFormat="1" ht="17.25" customHeight="1">
      <c r="A29" s="303"/>
      <c r="B29" s="289"/>
      <c r="C29" s="304"/>
      <c r="D29" s="160"/>
      <c r="E29" s="307" t="s">
        <v>16</v>
      </c>
      <c r="F29" s="308"/>
      <c r="G29" s="78"/>
      <c r="H29" s="165"/>
      <c r="I29" s="160"/>
      <c r="J29" s="94"/>
      <c r="K29" s="165"/>
      <c r="L29" s="82"/>
      <c r="M29" s="316"/>
      <c r="N29" s="334"/>
      <c r="O29" s="318"/>
      <c r="P29" s="335"/>
      <c r="Q29" s="336"/>
      <c r="R29" s="73"/>
      <c r="S29" s="161"/>
      <c r="T29" s="309" t="s">
        <v>16</v>
      </c>
      <c r="U29" s="307"/>
      <c r="V29" s="307" t="s">
        <v>27</v>
      </c>
      <c r="W29" s="308"/>
      <c r="X29" s="156"/>
      <c r="Y29" s="156"/>
      <c r="Z29" s="306"/>
      <c r="AA29" s="289"/>
      <c r="AB29" s="303"/>
    </row>
    <row r="30" spans="1:28" s="6" customFormat="1" ht="17.25" customHeight="1">
      <c r="A30" s="303" t="s">
        <v>324</v>
      </c>
      <c r="B30" s="289" t="str">
        <f>VLOOKUP("K-"&amp;A30,出場チーム基本データ!$P$12:$Q$280,2,FALSE)</f>
        <v>崇徳A</v>
      </c>
      <c r="C30" s="304" t="s">
        <v>58</v>
      </c>
      <c r="D30" s="70"/>
      <c r="E30" s="70"/>
      <c r="F30" s="70"/>
      <c r="G30" s="79"/>
      <c r="H30" s="91"/>
      <c r="I30" s="70"/>
      <c r="J30" s="79"/>
      <c r="K30" s="91"/>
      <c r="L30" s="216"/>
      <c r="M30" s="316"/>
      <c r="N30" s="77"/>
      <c r="O30" s="69"/>
      <c r="P30" s="335"/>
      <c r="Q30" s="336"/>
      <c r="R30" s="217"/>
      <c r="S30" s="159"/>
      <c r="T30" s="76"/>
      <c r="U30" s="157"/>
      <c r="V30" s="157"/>
      <c r="W30" s="98"/>
      <c r="X30" s="157"/>
      <c r="Y30" s="157"/>
      <c r="Z30" s="306" t="s">
        <v>73</v>
      </c>
      <c r="AA30" s="289" t="str">
        <f>VLOOKUP("K-"&amp;AB30,出場チーム基本データ!$P$12:$Q$280,2,FALSE)</f>
        <v>姫路工業A</v>
      </c>
      <c r="AB30" s="303" t="s">
        <v>329</v>
      </c>
    </row>
    <row r="31" spans="1:28" s="6" customFormat="1" ht="17.25" customHeight="1">
      <c r="A31" s="303"/>
      <c r="B31" s="289"/>
      <c r="C31" s="304"/>
      <c r="D31" s="307" t="s">
        <v>27</v>
      </c>
      <c r="E31" s="308"/>
      <c r="F31" s="161"/>
      <c r="G31" s="161"/>
      <c r="H31" s="307"/>
      <c r="I31" s="308"/>
      <c r="J31" s="309" t="s">
        <v>19</v>
      </c>
      <c r="K31" s="308"/>
      <c r="L31" s="83"/>
      <c r="M31" s="97"/>
      <c r="N31" s="333"/>
      <c r="O31" s="318"/>
      <c r="P31" s="73"/>
      <c r="Q31" s="93"/>
      <c r="R31" s="82"/>
      <c r="S31" s="161"/>
      <c r="T31" s="78"/>
      <c r="U31" s="165"/>
      <c r="V31" s="309" t="s">
        <v>19</v>
      </c>
      <c r="W31" s="307"/>
      <c r="X31" s="156"/>
      <c r="Y31" s="72"/>
      <c r="Z31" s="306"/>
      <c r="AA31" s="289"/>
      <c r="AB31" s="303"/>
    </row>
    <row r="32" spans="1:28" s="6" customFormat="1" ht="17.25" customHeight="1">
      <c r="A32" s="303" t="s">
        <v>326</v>
      </c>
      <c r="B32" s="289" t="str">
        <f>VLOOKUP("K-"&amp;A32,出場チーム基本データ!$P$12:$Q$280,2,FALSE)</f>
        <v>岩瀬日大C</v>
      </c>
      <c r="C32" s="304" t="s">
        <v>67</v>
      </c>
      <c r="D32" s="70"/>
      <c r="E32" s="91"/>
      <c r="F32" s="70"/>
      <c r="G32" s="70"/>
      <c r="H32" s="70"/>
      <c r="I32" s="70"/>
      <c r="J32" s="84"/>
      <c r="K32" s="159"/>
      <c r="L32" s="162"/>
      <c r="M32" s="169"/>
      <c r="N32" s="333"/>
      <c r="O32" s="318"/>
      <c r="P32" s="79"/>
      <c r="Q32" s="325" t="s">
        <v>359</v>
      </c>
      <c r="R32" s="318" t="s">
        <v>44</v>
      </c>
      <c r="S32" s="318"/>
      <c r="T32" s="84"/>
      <c r="U32" s="86"/>
      <c r="V32" s="87"/>
      <c r="W32" s="157"/>
      <c r="X32" s="157"/>
      <c r="Y32" s="70"/>
      <c r="Z32" s="306" t="s">
        <v>68</v>
      </c>
      <c r="AA32" s="289" t="str">
        <f>VLOOKUP("K-"&amp;AB32,出場チーム基本データ!$P$12:$Q$280,2,FALSE)</f>
        <v>南丹A</v>
      </c>
      <c r="AB32" s="303" t="s">
        <v>332</v>
      </c>
    </row>
    <row r="33" spans="1:28" s="6" customFormat="1" ht="17.25" customHeight="1">
      <c r="A33" s="303"/>
      <c r="B33" s="289"/>
      <c r="C33" s="304"/>
      <c r="D33" s="69"/>
      <c r="E33" s="69"/>
      <c r="F33" s="69"/>
      <c r="G33" s="69"/>
      <c r="H33" s="69"/>
      <c r="I33" s="69"/>
      <c r="J33" s="161"/>
      <c r="K33" s="337" t="s">
        <v>807</v>
      </c>
      <c r="L33" s="339" t="s">
        <v>43</v>
      </c>
      <c r="M33" s="86"/>
      <c r="N33" s="88"/>
      <c r="O33" s="88"/>
      <c r="P33" s="69"/>
      <c r="Q33" s="325"/>
      <c r="R33" s="318"/>
      <c r="S33" s="318"/>
      <c r="Z33" s="306"/>
      <c r="AA33" s="289"/>
      <c r="AB33" s="303"/>
    </row>
    <row r="34" spans="1:28" s="6" customFormat="1" ht="17.25" customHeight="1">
      <c r="A34" s="303" t="s">
        <v>328</v>
      </c>
      <c r="B34" s="289" t="str">
        <f>VLOOKUP("K-"&amp;A34,出場チーム基本データ!$P$12:$Q$280,2,FALSE)</f>
        <v>北越C</v>
      </c>
      <c r="C34" s="304" t="s">
        <v>66</v>
      </c>
      <c r="D34" s="69"/>
      <c r="E34" s="69"/>
      <c r="F34" s="69"/>
      <c r="G34" s="69"/>
      <c r="H34" s="69"/>
      <c r="I34" s="69"/>
      <c r="J34" s="161"/>
      <c r="K34" s="338"/>
      <c r="L34" s="339"/>
      <c r="M34" s="161"/>
      <c r="N34" s="161"/>
      <c r="O34" s="161"/>
      <c r="P34" s="161"/>
      <c r="Q34" s="73"/>
      <c r="R34" s="70"/>
      <c r="S34" s="70"/>
      <c r="T34" s="70"/>
      <c r="U34" s="70"/>
      <c r="V34" s="70"/>
      <c r="W34" s="305"/>
      <c r="X34" s="305"/>
      <c r="Y34" s="69"/>
      <c r="Z34" s="306" t="s">
        <v>61</v>
      </c>
      <c r="AA34" s="289" t="str">
        <f>VLOOKUP("K-"&amp;AB34,出場チーム基本データ!$P$12:$Q$280,2,FALSE)</f>
        <v>能登C</v>
      </c>
      <c r="AB34" s="303" t="s">
        <v>334</v>
      </c>
    </row>
    <row r="35" spans="1:28" s="6" customFormat="1" ht="17.25" customHeight="1">
      <c r="A35" s="303"/>
      <c r="B35" s="289"/>
      <c r="C35" s="304"/>
      <c r="D35" s="72"/>
      <c r="E35" s="72"/>
      <c r="F35" s="71"/>
      <c r="G35" s="309" t="s">
        <v>30</v>
      </c>
      <c r="H35" s="307"/>
      <c r="I35" s="72"/>
      <c r="J35" s="307" t="s">
        <v>20</v>
      </c>
      <c r="K35" s="308"/>
      <c r="L35" s="316"/>
      <c r="M35" s="161"/>
      <c r="N35" s="161"/>
      <c r="O35" s="161"/>
      <c r="P35" s="161"/>
      <c r="Q35" s="166"/>
      <c r="R35" s="309" t="s">
        <v>20</v>
      </c>
      <c r="S35" s="307"/>
      <c r="T35" s="72"/>
      <c r="U35" s="160"/>
      <c r="V35" s="307" t="s">
        <v>30</v>
      </c>
      <c r="W35" s="308"/>
      <c r="X35" s="72"/>
      <c r="Y35" s="72"/>
      <c r="Z35" s="306"/>
      <c r="AA35" s="289"/>
      <c r="AB35" s="303"/>
    </row>
    <row r="36" spans="1:28" s="6" customFormat="1" ht="17.25" customHeight="1">
      <c r="A36" s="303" t="s">
        <v>331</v>
      </c>
      <c r="B36" s="289" t="str">
        <f>VLOOKUP("K-"&amp;A36,出場チーム基本データ!$P$12:$Q$280,2,FALSE)</f>
        <v>立命館C</v>
      </c>
      <c r="C36" s="304" t="s">
        <v>320</v>
      </c>
      <c r="D36" s="161"/>
      <c r="E36" s="161"/>
      <c r="F36" s="159"/>
      <c r="G36" s="161"/>
      <c r="H36" s="161"/>
      <c r="I36" s="161"/>
      <c r="J36" s="88"/>
      <c r="K36" s="218"/>
      <c r="L36" s="342"/>
      <c r="M36" s="161"/>
      <c r="N36" s="161"/>
      <c r="O36" s="161"/>
      <c r="P36" s="161"/>
      <c r="Q36" s="90"/>
      <c r="R36" s="75"/>
      <c r="S36" s="70"/>
      <c r="T36" s="70"/>
      <c r="U36" s="161"/>
      <c r="V36" s="161"/>
      <c r="W36" s="98"/>
      <c r="X36" s="70"/>
      <c r="Y36" s="70"/>
      <c r="Z36" s="306" t="s">
        <v>808</v>
      </c>
      <c r="AA36" s="289" t="str">
        <f>VLOOKUP("K-"&amp;AB36,出場チーム基本データ!$P$12:$Q$280,2,FALSE)</f>
        <v>浜松商業C</v>
      </c>
      <c r="AB36" s="303" t="s">
        <v>809</v>
      </c>
    </row>
    <row r="37" spans="1:28" s="6" customFormat="1" ht="17.25" customHeight="1">
      <c r="A37" s="303"/>
      <c r="B37" s="289"/>
      <c r="C37" s="304"/>
      <c r="D37" s="72"/>
      <c r="E37" s="72"/>
      <c r="F37" s="72"/>
      <c r="G37" s="72"/>
      <c r="H37" s="71"/>
      <c r="I37" s="309" t="s">
        <v>28</v>
      </c>
      <c r="J37" s="307"/>
      <c r="K37" s="219"/>
      <c r="L37" s="69"/>
      <c r="M37" s="161"/>
      <c r="N37" s="161"/>
      <c r="O37" s="334"/>
      <c r="P37" s="318"/>
      <c r="Q37" s="220"/>
      <c r="R37" s="78"/>
      <c r="S37" s="160"/>
      <c r="T37" s="165"/>
      <c r="U37" s="310" t="s">
        <v>28</v>
      </c>
      <c r="V37" s="311"/>
      <c r="W37" s="72"/>
      <c r="X37" s="72"/>
      <c r="Y37" s="72"/>
      <c r="Z37" s="306"/>
      <c r="AA37" s="289"/>
      <c r="AB37" s="303"/>
    </row>
    <row r="38" spans="1:28" s="6" customFormat="1" ht="17.25" customHeight="1">
      <c r="A38" s="303" t="s">
        <v>333</v>
      </c>
      <c r="B38" s="289" t="str">
        <f>VLOOKUP("K-"&amp;A38,出場チーム基本データ!$P$12:$Q$280,2,FALSE)</f>
        <v>汎愛A</v>
      </c>
      <c r="C38" s="304" t="s">
        <v>81</v>
      </c>
      <c r="D38" s="70"/>
      <c r="E38" s="70"/>
      <c r="F38" s="70"/>
      <c r="G38" s="70"/>
      <c r="H38" s="91"/>
      <c r="I38" s="70"/>
      <c r="J38" s="70"/>
      <c r="K38" s="159"/>
      <c r="L38" s="161"/>
      <c r="M38" s="77"/>
      <c r="N38" s="322"/>
      <c r="O38" s="334"/>
      <c r="P38" s="318"/>
      <c r="Q38" s="161"/>
      <c r="R38" s="84"/>
      <c r="S38" s="85"/>
      <c r="T38" s="86"/>
      <c r="U38" s="87"/>
      <c r="V38" s="70"/>
      <c r="W38" s="70"/>
      <c r="X38" s="70"/>
      <c r="Y38" s="70"/>
      <c r="Z38" s="306" t="s">
        <v>282</v>
      </c>
      <c r="AA38" s="289" t="str">
        <f>VLOOKUP("K-"&amp;AB38,出場チーム基本データ!$P$12:$Q$280,2,FALSE)</f>
        <v>八幡工業A</v>
      </c>
      <c r="AB38" s="303" t="s">
        <v>810</v>
      </c>
    </row>
    <row r="39" spans="1:28" s="6" customFormat="1" ht="17.25" customHeight="1">
      <c r="A39" s="303"/>
      <c r="B39" s="289"/>
      <c r="C39" s="304"/>
      <c r="D39" s="161"/>
      <c r="E39" s="161"/>
      <c r="F39" s="161"/>
      <c r="G39" s="161"/>
      <c r="H39" s="161"/>
      <c r="I39" s="161"/>
      <c r="J39" s="69"/>
      <c r="K39" s="161"/>
      <c r="L39" s="161"/>
      <c r="M39" s="81"/>
      <c r="N39" s="322"/>
      <c r="O39" s="81"/>
      <c r="P39" s="69"/>
      <c r="Q39" s="161"/>
      <c r="R39" s="72"/>
      <c r="S39" s="167"/>
      <c r="T39" s="167"/>
      <c r="U39" s="167"/>
      <c r="V39" s="167"/>
      <c r="W39" s="69"/>
      <c r="X39" s="161"/>
      <c r="Y39" s="161"/>
      <c r="Z39" s="306"/>
      <c r="AA39" s="289"/>
      <c r="AB39" s="303"/>
    </row>
    <row r="40" spans="1:28" s="6" customFormat="1" ht="17.25" customHeight="1">
      <c r="A40" s="152"/>
      <c r="B40" s="152"/>
      <c r="C40" s="155"/>
      <c r="D40" s="161"/>
      <c r="E40" s="161"/>
      <c r="F40" s="161"/>
      <c r="G40" s="161"/>
      <c r="H40" s="161"/>
      <c r="I40" s="161"/>
      <c r="J40" s="69"/>
      <c r="K40" s="161"/>
      <c r="L40" s="161"/>
      <c r="M40" s="81"/>
      <c r="N40" s="161"/>
      <c r="O40" s="81"/>
      <c r="P40" s="69"/>
      <c r="Q40" s="161"/>
      <c r="R40" s="69"/>
      <c r="S40" s="167"/>
      <c r="T40" s="167"/>
      <c r="U40" s="167"/>
      <c r="V40" s="167"/>
      <c r="W40" s="69"/>
      <c r="X40" s="161"/>
      <c r="Y40" s="161"/>
      <c r="Z40" s="221"/>
      <c r="AA40" s="221"/>
      <c r="AB40" s="152"/>
    </row>
    <row r="41" spans="1:28" s="6" customFormat="1" ht="20.25" customHeight="1">
      <c r="C41" s="124"/>
      <c r="D41" s="69"/>
      <c r="E41" s="69"/>
      <c r="F41" s="69"/>
      <c r="G41" s="69"/>
      <c r="H41" s="69"/>
      <c r="I41" s="69"/>
      <c r="J41" s="161"/>
      <c r="K41" s="161"/>
      <c r="L41" s="161"/>
      <c r="M41" s="161"/>
      <c r="N41" s="334"/>
      <c r="O41" s="334"/>
      <c r="P41" s="334"/>
      <c r="Q41" s="161"/>
      <c r="R41" s="69"/>
      <c r="S41" s="161"/>
      <c r="T41" s="161"/>
      <c r="U41" s="77"/>
      <c r="V41" s="318" t="s">
        <v>723</v>
      </c>
      <c r="W41" s="318"/>
      <c r="X41" s="69"/>
      <c r="Y41" s="69"/>
      <c r="Z41" s="221"/>
      <c r="AA41" s="221"/>
      <c r="AB41" s="152"/>
    </row>
    <row r="42" spans="1:28" s="6" customFormat="1" ht="18" customHeight="1">
      <c r="A42" s="152"/>
      <c r="B42" s="152"/>
      <c r="C42" s="340" t="s">
        <v>335</v>
      </c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  <c r="P42" s="340"/>
      <c r="Q42" s="340"/>
      <c r="R42" s="340"/>
      <c r="S42" s="340"/>
      <c r="T42" s="340"/>
      <c r="U42" s="340"/>
      <c r="V42" s="340"/>
      <c r="W42" s="340"/>
      <c r="X42" s="340"/>
      <c r="Y42" s="340"/>
      <c r="Z42" s="340"/>
      <c r="AA42" s="153"/>
      <c r="AB42" s="152"/>
    </row>
    <row r="43" spans="1:28" s="6" customFormat="1" ht="18" customHeight="1">
      <c r="C43" s="340" t="s">
        <v>5</v>
      </c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340"/>
      <c r="U43" s="340"/>
      <c r="V43" s="340"/>
      <c r="W43" s="340"/>
      <c r="X43" s="340"/>
      <c r="Y43" s="340"/>
      <c r="Z43" s="340"/>
      <c r="AA43" s="153"/>
    </row>
    <row r="44" spans="1:28" ht="18" customHeight="1">
      <c r="C44" s="341" t="s">
        <v>12</v>
      </c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341"/>
      <c r="Z44" s="341"/>
      <c r="AA44" s="154"/>
    </row>
    <row r="45" spans="1:28" ht="14.45" customHeight="1"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</row>
    <row r="46" spans="1:28" ht="9.6" customHeight="1"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</row>
    <row r="47" spans="1:28" ht="9.6" customHeight="1"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</row>
    <row r="48" spans="1:28" ht="15.6" customHeight="1">
      <c r="A48" s="303" t="s">
        <v>308</v>
      </c>
      <c r="B48" s="303"/>
      <c r="C48" s="303"/>
      <c r="D48" s="303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/>
      <c r="U48" s="303"/>
      <c r="V48" s="303"/>
      <c r="W48" s="303"/>
      <c r="X48" s="303"/>
      <c r="Y48" s="303"/>
      <c r="Z48" s="303"/>
      <c r="AA48" s="303"/>
      <c r="AB48" s="303"/>
    </row>
  </sheetData>
  <mergeCells count="200">
    <mergeCell ref="C42:Z42"/>
    <mergeCell ref="P37:P38"/>
    <mergeCell ref="U37:V37"/>
    <mergeCell ref="J35:K35"/>
    <mergeCell ref="L35:L36"/>
    <mergeCell ref="R35:S35"/>
    <mergeCell ref="V35:W35"/>
    <mergeCell ref="O31:O32"/>
    <mergeCell ref="V31:W31"/>
    <mergeCell ref="AB34:AB35"/>
    <mergeCell ref="G35:H35"/>
    <mergeCell ref="C43:Z43"/>
    <mergeCell ref="C44:Z44"/>
    <mergeCell ref="A48:AB48"/>
    <mergeCell ref="B4:B5"/>
    <mergeCell ref="B6:B7"/>
    <mergeCell ref="B8:B9"/>
    <mergeCell ref="B10:B11"/>
    <mergeCell ref="B12:B13"/>
    <mergeCell ref="B14:B15"/>
    <mergeCell ref="A38:A39"/>
    <mergeCell ref="C38:C39"/>
    <mergeCell ref="N38:N39"/>
    <mergeCell ref="Z38:Z39"/>
    <mergeCell ref="AB38:AB39"/>
    <mergeCell ref="N41:P41"/>
    <mergeCell ref="V41:W41"/>
    <mergeCell ref="B38:B39"/>
    <mergeCell ref="Z36:Z37"/>
    <mergeCell ref="AB36:AB37"/>
    <mergeCell ref="I37:J37"/>
    <mergeCell ref="AA4:AA5"/>
    <mergeCell ref="AA6:AA7"/>
    <mergeCell ref="B30:B31"/>
    <mergeCell ref="AA32:AA33"/>
    <mergeCell ref="AA34:AA35"/>
    <mergeCell ref="T29:U29"/>
    <mergeCell ref="V29:W29"/>
    <mergeCell ref="A30:A31"/>
    <mergeCell ref="C30:C31"/>
    <mergeCell ref="Z30:Z31"/>
    <mergeCell ref="A36:A37"/>
    <mergeCell ref="C36:C37"/>
    <mergeCell ref="B34:B35"/>
    <mergeCell ref="B36:B37"/>
    <mergeCell ref="A34:A35"/>
    <mergeCell ref="C34:C35"/>
    <mergeCell ref="W34:X34"/>
    <mergeCell ref="Z34:Z35"/>
    <mergeCell ref="O37:O38"/>
    <mergeCell ref="AA36:AA37"/>
    <mergeCell ref="AA38:AA39"/>
    <mergeCell ref="AA28:AA29"/>
    <mergeCell ref="AA30:AA31"/>
    <mergeCell ref="AB30:AB31"/>
    <mergeCell ref="D31:E31"/>
    <mergeCell ref="H31:I31"/>
    <mergeCell ref="J31:K31"/>
    <mergeCell ref="N31:N32"/>
    <mergeCell ref="A28:A29"/>
    <mergeCell ref="C28:C29"/>
    <mergeCell ref="N28:N29"/>
    <mergeCell ref="O28:O29"/>
    <mergeCell ref="Z28:Z29"/>
    <mergeCell ref="AB28:AB29"/>
    <mergeCell ref="E29:F29"/>
    <mergeCell ref="M29:M30"/>
    <mergeCell ref="P29:P30"/>
    <mergeCell ref="Q29:Q30"/>
    <mergeCell ref="Z32:Z33"/>
    <mergeCell ref="AB32:AB33"/>
    <mergeCell ref="K33:K34"/>
    <mergeCell ref="L33:L34"/>
    <mergeCell ref="A32:A33"/>
    <mergeCell ref="C32:C33"/>
    <mergeCell ref="Q32:Q33"/>
    <mergeCell ref="R32:S33"/>
    <mergeCell ref="B32:B33"/>
    <mergeCell ref="AB26:AB27"/>
    <mergeCell ref="D27:E27"/>
    <mergeCell ref="G27:H27"/>
    <mergeCell ref="J27:K27"/>
    <mergeCell ref="R27:R28"/>
    <mergeCell ref="S27:T28"/>
    <mergeCell ref="A24:A25"/>
    <mergeCell ref="C24:C25"/>
    <mergeCell ref="Z24:Z25"/>
    <mergeCell ref="AB24:AB25"/>
    <mergeCell ref="V25:W25"/>
    <mergeCell ref="A26:A27"/>
    <mergeCell ref="C26:C27"/>
    <mergeCell ref="M26:M27"/>
    <mergeCell ref="P26:P27"/>
    <mergeCell ref="Q26:Q27"/>
    <mergeCell ref="B26:B27"/>
    <mergeCell ref="B28:B29"/>
    <mergeCell ref="AA24:AA25"/>
    <mergeCell ref="AA26:AA27"/>
    <mergeCell ref="Z26:Z27"/>
    <mergeCell ref="H23:M24"/>
    <mergeCell ref="AB22:AB23"/>
    <mergeCell ref="T23:U23"/>
    <mergeCell ref="V23:W23"/>
    <mergeCell ref="A20:A21"/>
    <mergeCell ref="C20:C21"/>
    <mergeCell ref="Z20:Z21"/>
    <mergeCell ref="AB20:AB21"/>
    <mergeCell ref="L21:L22"/>
    <mergeCell ref="M21:M22"/>
    <mergeCell ref="P21:P22"/>
    <mergeCell ref="Q21:Q22"/>
    <mergeCell ref="A22:A23"/>
    <mergeCell ref="C22:C23"/>
    <mergeCell ref="B20:B21"/>
    <mergeCell ref="AA20:AA21"/>
    <mergeCell ref="AA22:AA23"/>
    <mergeCell ref="N22:N23"/>
    <mergeCell ref="O22:O23"/>
    <mergeCell ref="W22:X22"/>
    <mergeCell ref="Z22:Z23"/>
    <mergeCell ref="A18:A19"/>
    <mergeCell ref="C18:C19"/>
    <mergeCell ref="Z18:Z19"/>
    <mergeCell ref="AB18:AB19"/>
    <mergeCell ref="H19:I19"/>
    <mergeCell ref="V19:W19"/>
    <mergeCell ref="AA18:AA19"/>
    <mergeCell ref="Z16:Z17"/>
    <mergeCell ref="AB16:AB17"/>
    <mergeCell ref="D17:E17"/>
    <mergeCell ref="F17:G17"/>
    <mergeCell ref="H17:I17"/>
    <mergeCell ref="J17:K17"/>
    <mergeCell ref="T17:U17"/>
    <mergeCell ref="V17:W17"/>
    <mergeCell ref="AA16:AA17"/>
    <mergeCell ref="B16:B17"/>
    <mergeCell ref="B18:B19"/>
    <mergeCell ref="A14:A15"/>
    <mergeCell ref="C14:C15"/>
    <mergeCell ref="Z14:Z15"/>
    <mergeCell ref="AB14:AB15"/>
    <mergeCell ref="I15:I16"/>
    <mergeCell ref="J15:K16"/>
    <mergeCell ref="R15:R16"/>
    <mergeCell ref="S15:T16"/>
    <mergeCell ref="A16:A17"/>
    <mergeCell ref="C16:C17"/>
    <mergeCell ref="AA14:AA15"/>
    <mergeCell ref="A12:A13"/>
    <mergeCell ref="C12:C13"/>
    <mergeCell ref="Z12:Z13"/>
    <mergeCell ref="AB12:AB13"/>
    <mergeCell ref="H13:I13"/>
    <mergeCell ref="V13:W13"/>
    <mergeCell ref="W10:X10"/>
    <mergeCell ref="Z10:Z11"/>
    <mergeCell ref="AB10:AB11"/>
    <mergeCell ref="D11:E11"/>
    <mergeCell ref="F11:G11"/>
    <mergeCell ref="H11:I11"/>
    <mergeCell ref="T11:U11"/>
    <mergeCell ref="V11:W11"/>
    <mergeCell ref="X11:Y12"/>
    <mergeCell ref="A10:A11"/>
    <mergeCell ref="C10:C11"/>
    <mergeCell ref="K10:K11"/>
    <mergeCell ref="L10:L11"/>
    <mergeCell ref="Q10:Q11"/>
    <mergeCell ref="R10:S11"/>
    <mergeCell ref="AA10:AA11"/>
    <mergeCell ref="AA12:AA13"/>
    <mergeCell ref="AB6:AB7"/>
    <mergeCell ref="G7:H7"/>
    <mergeCell ref="I7:J7"/>
    <mergeCell ref="U7:V7"/>
    <mergeCell ref="A8:A9"/>
    <mergeCell ref="C8:C9"/>
    <mergeCell ref="G8:H8"/>
    <mergeCell ref="Z8:Z9"/>
    <mergeCell ref="AB8:AB9"/>
    <mergeCell ref="X5:Y6"/>
    <mergeCell ref="A6:A7"/>
    <mergeCell ref="C6:C7"/>
    <mergeCell ref="Z6:Z7"/>
    <mergeCell ref="G5:H5"/>
    <mergeCell ref="J5:K5"/>
    <mergeCell ref="R5:S5"/>
    <mergeCell ref="U5:V5"/>
    <mergeCell ref="AA8:AA9"/>
    <mergeCell ref="A1:AB1"/>
    <mergeCell ref="A2:AB2"/>
    <mergeCell ref="AE2:AU2"/>
    <mergeCell ref="AE3:AU3"/>
    <mergeCell ref="A4:A5"/>
    <mergeCell ref="C4:C5"/>
    <mergeCell ref="W4:X4"/>
    <mergeCell ref="Z4:Z5"/>
    <mergeCell ref="AB4:AB5"/>
    <mergeCell ref="E5:F5"/>
  </mergeCells>
  <phoneticPr fontId="1"/>
  <printOptions horizontalCentered="1" verticalCentered="1"/>
  <pageMargins left="0.47244094488188981" right="0.47244094488188981" top="0.47244094488188981" bottom="0.47244094488188981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26683-845B-4A8A-A6CD-ECED1289C969}">
  <dimension ref="A1:AU42"/>
  <sheetViews>
    <sheetView topLeftCell="A21" zoomScaleNormal="100" workbookViewId="0">
      <selection activeCell="AA32" sqref="AA32"/>
    </sheetView>
  </sheetViews>
  <sheetFormatPr defaultColWidth="9" defaultRowHeight="15"/>
  <cols>
    <col min="1" max="1" width="3.125" style="4" customWidth="1"/>
    <col min="2" max="2" width="15.75" style="4" customWidth="1"/>
    <col min="3" max="3" width="5.5" style="7" customWidth="1"/>
    <col min="4" max="11" width="1.875" style="4" customWidth="1"/>
    <col min="12" max="17" width="3.125" style="4" customWidth="1"/>
    <col min="18" max="25" width="1.875" style="4" customWidth="1"/>
    <col min="26" max="26" width="5.5" style="8" customWidth="1"/>
    <col min="27" max="27" width="15.75" style="8" customWidth="1"/>
    <col min="28" max="28" width="3.125" style="4" customWidth="1"/>
    <col min="29" max="16384" width="9" style="4"/>
  </cols>
  <sheetData>
    <row r="1" spans="1:47" ht="32.25" customHeight="1">
      <c r="A1" s="301" t="s">
        <v>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"/>
      <c r="AD1" s="3"/>
    </row>
    <row r="2" spans="1:47" ht="21.6" customHeight="1">
      <c r="A2" s="302" t="s">
        <v>14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</row>
    <row r="3" spans="1:47" ht="15" customHeight="1"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AD3" s="5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</row>
    <row r="4" spans="1:47" s="6" customFormat="1" ht="21" customHeight="1">
      <c r="A4" s="303" t="s">
        <v>4</v>
      </c>
      <c r="B4" s="289" t="str">
        <f>VLOOKUP("N-"&amp;A4,出場チーム基本データ!$P$12:$Q$280,2,FALSE)</f>
        <v>高石A</v>
      </c>
      <c r="C4" s="304" t="s">
        <v>78</v>
      </c>
      <c r="D4" s="101"/>
      <c r="E4" s="177"/>
      <c r="F4" s="177"/>
      <c r="G4" s="177"/>
      <c r="H4" s="177"/>
      <c r="I4" s="177"/>
      <c r="J4" s="177"/>
      <c r="K4" s="102"/>
      <c r="L4" s="101"/>
      <c r="M4" s="101"/>
      <c r="N4" s="101"/>
      <c r="O4" s="101"/>
      <c r="P4" s="101"/>
      <c r="Q4" s="101"/>
      <c r="R4" s="103"/>
      <c r="S4" s="103"/>
      <c r="T4" s="103"/>
      <c r="U4" s="344"/>
      <c r="V4" s="344"/>
      <c r="W4" s="344"/>
      <c r="X4" s="174"/>
      <c r="Y4" s="101"/>
      <c r="Z4" s="343" t="s">
        <v>60</v>
      </c>
      <c r="AA4" s="289" t="str">
        <f>VLOOKUP("N-"&amp;AB4,出場チーム基本データ!$P$12:$Q$280,2,FALSE)</f>
        <v>山田A</v>
      </c>
      <c r="AB4" s="303" t="s">
        <v>106</v>
      </c>
    </row>
    <row r="5" spans="1:47" s="6" customFormat="1" ht="21" customHeight="1">
      <c r="A5" s="303"/>
      <c r="B5" s="289"/>
      <c r="C5" s="304"/>
      <c r="D5" s="170"/>
      <c r="E5" s="104"/>
      <c r="F5" s="105"/>
      <c r="G5" s="345" t="s">
        <v>37</v>
      </c>
      <c r="H5" s="346"/>
      <c r="I5" s="104"/>
      <c r="J5" s="346" t="s">
        <v>41</v>
      </c>
      <c r="K5" s="349"/>
      <c r="L5" s="106"/>
      <c r="M5" s="101"/>
      <c r="N5" s="174"/>
      <c r="O5" s="174"/>
      <c r="P5" s="101"/>
      <c r="Q5" s="107"/>
      <c r="R5" s="345" t="s">
        <v>20</v>
      </c>
      <c r="S5" s="346"/>
      <c r="T5" s="170"/>
      <c r="U5" s="346" t="s">
        <v>30</v>
      </c>
      <c r="V5" s="349"/>
      <c r="W5" s="108"/>
      <c r="X5" s="109"/>
      <c r="Y5" s="170"/>
      <c r="Z5" s="343"/>
      <c r="AA5" s="289"/>
      <c r="AB5" s="303"/>
    </row>
    <row r="6" spans="1:47" s="6" customFormat="1" ht="21" customHeight="1">
      <c r="A6" s="303" t="s">
        <v>2</v>
      </c>
      <c r="B6" s="289" t="str">
        <f>VLOOKUP("N-"&amp;A6,出場チーム基本データ!$P$12:$Q$280,2,FALSE)</f>
        <v>八幡工業B</v>
      </c>
      <c r="C6" s="304" t="s">
        <v>355</v>
      </c>
      <c r="D6" s="177"/>
      <c r="E6" s="177"/>
      <c r="F6" s="179"/>
      <c r="G6" s="177"/>
      <c r="H6" s="177"/>
      <c r="I6" s="177"/>
      <c r="J6" s="103"/>
      <c r="K6" s="179"/>
      <c r="L6" s="174"/>
      <c r="M6" s="174"/>
      <c r="N6" s="174"/>
      <c r="O6" s="174"/>
      <c r="P6" s="174"/>
      <c r="Q6" s="174"/>
      <c r="R6" s="181"/>
      <c r="S6" s="174"/>
      <c r="T6" s="174"/>
      <c r="U6" s="101"/>
      <c r="V6" s="101"/>
      <c r="W6" s="180"/>
      <c r="X6" s="177"/>
      <c r="Y6" s="177"/>
      <c r="Z6" s="343" t="s">
        <v>811</v>
      </c>
      <c r="AA6" s="245" t="str">
        <f>VLOOKUP("N-"&amp;AB6,出場チーム基本データ!$P$12:$Q$280,2,FALSE)</f>
        <v>連合D</v>
      </c>
      <c r="AB6" s="303" t="s">
        <v>107</v>
      </c>
    </row>
    <row r="7" spans="1:47" s="6" customFormat="1" ht="21" customHeight="1">
      <c r="A7" s="303"/>
      <c r="B7" s="289"/>
      <c r="C7" s="304"/>
      <c r="D7" s="104"/>
      <c r="E7" s="104"/>
      <c r="F7" s="104"/>
      <c r="G7" s="104"/>
      <c r="H7" s="104"/>
      <c r="I7" s="345" t="s">
        <v>39</v>
      </c>
      <c r="J7" s="346"/>
      <c r="K7" s="171"/>
      <c r="L7" s="110"/>
      <c r="M7" s="111"/>
      <c r="N7" s="347"/>
      <c r="O7" s="112"/>
      <c r="P7" s="348"/>
      <c r="Q7" s="173"/>
      <c r="R7" s="173"/>
      <c r="S7" s="346"/>
      <c r="T7" s="349"/>
      <c r="U7" s="170"/>
      <c r="V7" s="170"/>
      <c r="W7" s="104"/>
      <c r="X7" s="104"/>
      <c r="Y7" s="104"/>
      <c r="Z7" s="343"/>
      <c r="AA7" s="246" t="s">
        <v>933</v>
      </c>
      <c r="AB7" s="303"/>
    </row>
    <row r="8" spans="1:47" s="6" customFormat="1" ht="21" customHeight="1">
      <c r="A8" s="303" t="s">
        <v>3</v>
      </c>
      <c r="B8" s="245" t="str">
        <f>VLOOKUP("N-"&amp;A8,出場チーム基本データ!$P$12:$Q$280,2,FALSE)</f>
        <v>連合I</v>
      </c>
      <c r="C8" s="304" t="s">
        <v>342</v>
      </c>
      <c r="D8" s="103"/>
      <c r="E8" s="103"/>
      <c r="F8" s="103"/>
      <c r="G8" s="103"/>
      <c r="H8" s="103"/>
      <c r="I8" s="113"/>
      <c r="J8" s="103"/>
      <c r="K8" s="179"/>
      <c r="L8" s="114"/>
      <c r="M8" s="115"/>
      <c r="N8" s="347"/>
      <c r="O8" s="116"/>
      <c r="P8" s="348"/>
      <c r="Q8" s="181"/>
      <c r="R8" s="117"/>
      <c r="S8" s="102"/>
      <c r="T8" s="118"/>
      <c r="U8" s="350" t="s">
        <v>28</v>
      </c>
      <c r="V8" s="344"/>
      <c r="W8" s="103"/>
      <c r="X8" s="172"/>
      <c r="Y8" s="103"/>
      <c r="Z8" s="343" t="s">
        <v>54</v>
      </c>
      <c r="AA8" s="289" t="str">
        <f>VLOOKUP("N-"&amp;AB8,出場チーム基本データ!$P$12:$Q$280,2,FALSE)</f>
        <v>莵道A</v>
      </c>
      <c r="AB8" s="303" t="s">
        <v>285</v>
      </c>
    </row>
    <row r="9" spans="1:47" s="6" customFormat="1" ht="21" customHeight="1">
      <c r="A9" s="303"/>
      <c r="B9" s="246" t="s">
        <v>930</v>
      </c>
      <c r="C9" s="304"/>
      <c r="D9" s="104"/>
      <c r="E9" s="346"/>
      <c r="F9" s="346"/>
      <c r="G9" s="109"/>
      <c r="H9" s="109"/>
      <c r="I9" s="109"/>
      <c r="J9" s="222"/>
      <c r="K9" s="222"/>
      <c r="L9" s="107"/>
      <c r="M9" s="181"/>
      <c r="N9" s="174"/>
      <c r="O9" s="174"/>
      <c r="P9" s="174"/>
      <c r="Q9" s="351" t="s">
        <v>812</v>
      </c>
      <c r="R9" s="352" t="s">
        <v>43</v>
      </c>
      <c r="S9" s="352"/>
      <c r="T9" s="176"/>
      <c r="U9" s="101"/>
      <c r="V9" s="101"/>
      <c r="W9" s="174"/>
      <c r="X9" s="174"/>
      <c r="Y9" s="174"/>
      <c r="Z9" s="343"/>
      <c r="AA9" s="289"/>
      <c r="AB9" s="303"/>
    </row>
    <row r="10" spans="1:47" s="6" customFormat="1" ht="21" customHeight="1">
      <c r="A10" s="303" t="s">
        <v>312</v>
      </c>
      <c r="B10" s="289" t="str">
        <f>VLOOKUP("N-"&amp;A10,出場チーム基本データ!$P$12:$Q$280,2,FALSE)</f>
        <v>福知山成美D</v>
      </c>
      <c r="C10" s="304" t="s">
        <v>813</v>
      </c>
      <c r="D10" s="101"/>
      <c r="E10" s="119"/>
      <c r="F10" s="119"/>
      <c r="G10" s="119"/>
      <c r="H10" s="119"/>
      <c r="I10" s="119"/>
      <c r="J10" s="120"/>
      <c r="K10" s="223" t="s">
        <v>304</v>
      </c>
      <c r="L10" s="354" t="s">
        <v>44</v>
      </c>
      <c r="M10" s="180"/>
      <c r="N10" s="174"/>
      <c r="O10" s="174"/>
      <c r="P10" s="110"/>
      <c r="Q10" s="351"/>
      <c r="R10" s="353"/>
      <c r="S10" s="353"/>
      <c r="T10" s="172"/>
      <c r="U10" s="344"/>
      <c r="V10" s="344"/>
      <c r="W10" s="344"/>
      <c r="X10" s="174"/>
      <c r="Y10" s="101"/>
      <c r="Z10" s="343" t="s">
        <v>85</v>
      </c>
      <c r="AA10" s="289" t="str">
        <f>VLOOKUP("N-"&amp;AB10,出場チーム基本データ!$P$12:$Q$280,2,FALSE)</f>
        <v>橿原A</v>
      </c>
      <c r="AB10" s="303" t="s">
        <v>303</v>
      </c>
    </row>
    <row r="11" spans="1:47" s="6" customFormat="1" ht="21" customHeight="1">
      <c r="A11" s="303"/>
      <c r="B11" s="289"/>
      <c r="C11" s="304"/>
      <c r="D11" s="170"/>
      <c r="E11" s="105"/>
      <c r="F11" s="345" t="s">
        <v>15</v>
      </c>
      <c r="G11" s="346"/>
      <c r="H11" s="346" t="s">
        <v>36</v>
      </c>
      <c r="I11" s="349"/>
      <c r="J11" s="101"/>
      <c r="K11" s="224" t="s">
        <v>3</v>
      </c>
      <c r="L11" s="354"/>
      <c r="M11" s="110"/>
      <c r="N11" s="174"/>
      <c r="O11" s="174"/>
      <c r="P11" s="181"/>
      <c r="Q11" s="181"/>
      <c r="R11" s="345" t="s">
        <v>29</v>
      </c>
      <c r="S11" s="346"/>
      <c r="T11" s="170"/>
      <c r="U11" s="346" t="s">
        <v>23</v>
      </c>
      <c r="V11" s="349"/>
      <c r="W11" s="108"/>
      <c r="X11" s="109"/>
      <c r="Y11" s="170"/>
      <c r="Z11" s="343"/>
      <c r="AA11" s="289"/>
      <c r="AB11" s="303"/>
    </row>
    <row r="12" spans="1:47" s="6" customFormat="1" ht="21" customHeight="1">
      <c r="A12" s="303" t="s">
        <v>9</v>
      </c>
      <c r="B12" s="245" t="str">
        <f>VLOOKUP("N-"&amp;A12,出場チーム基本データ!$P$12:$Q$280,2,FALSE)</f>
        <v>連合C</v>
      </c>
      <c r="C12" s="304" t="s">
        <v>350</v>
      </c>
      <c r="D12" s="177"/>
      <c r="E12" s="179"/>
      <c r="F12" s="177"/>
      <c r="G12" s="177"/>
      <c r="H12" s="177"/>
      <c r="I12" s="179"/>
      <c r="J12" s="101"/>
      <c r="K12" s="174"/>
      <c r="L12" s="175"/>
      <c r="M12" s="175"/>
      <c r="N12" s="174"/>
      <c r="O12" s="174"/>
      <c r="P12" s="181"/>
      <c r="Q12" s="180"/>
      <c r="R12" s="181"/>
      <c r="S12" s="174"/>
      <c r="T12" s="174"/>
      <c r="U12" s="101"/>
      <c r="V12" s="101"/>
      <c r="W12" s="180"/>
      <c r="X12" s="177"/>
      <c r="Y12" s="177"/>
      <c r="Z12" s="343" t="s">
        <v>336</v>
      </c>
      <c r="AA12" s="289" t="str">
        <f>VLOOKUP("N-"&amp;AB12,出場チーム基本データ!$P$12:$Q$280,2,FALSE)</f>
        <v>上田千曲B</v>
      </c>
      <c r="AB12" s="303" t="s">
        <v>305</v>
      </c>
    </row>
    <row r="13" spans="1:47" s="6" customFormat="1" ht="21" customHeight="1">
      <c r="A13" s="303"/>
      <c r="B13" s="247" t="s">
        <v>931</v>
      </c>
      <c r="C13" s="304"/>
      <c r="D13" s="101"/>
      <c r="E13" s="101"/>
      <c r="F13" s="101"/>
      <c r="G13" s="105"/>
      <c r="H13" s="345" t="s">
        <v>34</v>
      </c>
      <c r="I13" s="349"/>
      <c r="J13" s="104"/>
      <c r="K13" s="171"/>
      <c r="L13" s="225"/>
      <c r="M13" s="107"/>
      <c r="N13" s="174"/>
      <c r="O13" s="174"/>
      <c r="P13" s="181"/>
      <c r="Q13" s="174"/>
      <c r="R13" s="173"/>
      <c r="S13" s="346"/>
      <c r="T13" s="349"/>
      <c r="U13" s="170"/>
      <c r="V13" s="170"/>
      <c r="W13" s="104"/>
      <c r="X13" s="104"/>
      <c r="Y13" s="104"/>
      <c r="Z13" s="343"/>
      <c r="AA13" s="289"/>
      <c r="AB13" s="303"/>
    </row>
    <row r="14" spans="1:47" s="6" customFormat="1" ht="21" customHeight="1">
      <c r="A14" s="303" t="s">
        <v>10</v>
      </c>
      <c r="B14" s="289" t="str">
        <f>VLOOKUP("N-"&amp;A14,出場チーム基本データ!$P$12:$Q$280,2,FALSE)</f>
        <v>高田B</v>
      </c>
      <c r="C14" s="304" t="s">
        <v>814</v>
      </c>
      <c r="D14" s="103"/>
      <c r="E14" s="103"/>
      <c r="F14" s="103"/>
      <c r="G14" s="226"/>
      <c r="H14" s="103"/>
      <c r="I14" s="226"/>
      <c r="J14" s="101"/>
      <c r="K14" s="175"/>
      <c r="L14" s="227"/>
      <c r="M14" s="107"/>
      <c r="N14" s="174"/>
      <c r="O14" s="174"/>
      <c r="P14" s="106"/>
      <c r="Q14" s="107"/>
      <c r="R14" s="117"/>
      <c r="S14" s="102"/>
      <c r="T14" s="118"/>
      <c r="U14" s="350" t="s">
        <v>31</v>
      </c>
      <c r="V14" s="344"/>
      <c r="W14" s="103"/>
      <c r="X14" s="172"/>
      <c r="Y14" s="103"/>
      <c r="Z14" s="343" t="s">
        <v>340</v>
      </c>
      <c r="AA14" s="289" t="str">
        <f>VLOOKUP("N-"&amp;AB14,出場チーム基本データ!$P$12:$Q$280,2,FALSE)</f>
        <v>愛産大三河B</v>
      </c>
      <c r="AB14" s="303" t="s">
        <v>97</v>
      </c>
    </row>
    <row r="15" spans="1:47" s="6" customFormat="1" ht="21" customHeight="1">
      <c r="A15" s="303"/>
      <c r="B15" s="289"/>
      <c r="C15" s="304"/>
      <c r="D15" s="101"/>
      <c r="E15" s="101"/>
      <c r="F15" s="101"/>
      <c r="G15" s="101"/>
      <c r="H15" s="101"/>
      <c r="I15" s="356" t="s">
        <v>304</v>
      </c>
      <c r="J15" s="358" t="s">
        <v>43</v>
      </c>
      <c r="K15" s="354"/>
      <c r="L15" s="228"/>
      <c r="M15" s="107"/>
      <c r="N15" s="174"/>
      <c r="O15" s="174"/>
      <c r="P15" s="121"/>
      <c r="Q15" s="101"/>
      <c r="R15" s="119"/>
      <c r="S15" s="119"/>
      <c r="T15" s="119"/>
      <c r="U15" s="176"/>
      <c r="V15" s="176"/>
      <c r="W15" s="176"/>
      <c r="X15" s="176"/>
      <c r="Y15" s="101"/>
      <c r="Z15" s="343"/>
      <c r="AA15" s="289"/>
      <c r="AB15" s="303"/>
    </row>
    <row r="16" spans="1:47" s="6" customFormat="1" ht="21" customHeight="1">
      <c r="A16" s="303" t="s">
        <v>8</v>
      </c>
      <c r="B16" s="289" t="str">
        <f>VLOOKUP("N-"&amp;A16,出場チーム基本データ!$P$12:$Q$280,2,FALSE)</f>
        <v>宇部工業B</v>
      </c>
      <c r="C16" s="304" t="s">
        <v>339</v>
      </c>
      <c r="D16" s="101"/>
      <c r="E16" s="119"/>
      <c r="F16" s="119"/>
      <c r="G16" s="119"/>
      <c r="H16" s="119"/>
      <c r="I16" s="357"/>
      <c r="J16" s="358"/>
      <c r="K16" s="354"/>
      <c r="L16" s="120"/>
      <c r="M16" s="107"/>
      <c r="N16" s="174"/>
      <c r="O16" s="174"/>
      <c r="P16" s="121"/>
      <c r="Q16" s="101"/>
      <c r="R16" s="119"/>
      <c r="S16" s="119"/>
      <c r="T16" s="119"/>
      <c r="U16" s="176"/>
      <c r="V16" s="176"/>
      <c r="W16" s="176"/>
      <c r="X16" s="176"/>
      <c r="Y16" s="101"/>
      <c r="Z16" s="124"/>
      <c r="AA16" s="243"/>
      <c r="AB16" s="152"/>
    </row>
    <row r="17" spans="1:28" s="6" customFormat="1" ht="21" customHeight="1">
      <c r="A17" s="303"/>
      <c r="B17" s="289"/>
      <c r="C17" s="304"/>
      <c r="D17" s="170"/>
      <c r="E17" s="105"/>
      <c r="F17" s="345" t="s">
        <v>38</v>
      </c>
      <c r="G17" s="346"/>
      <c r="H17" s="346" t="s">
        <v>42</v>
      </c>
      <c r="I17" s="349"/>
      <c r="J17" s="101"/>
      <c r="K17" s="107"/>
      <c r="L17" s="120"/>
      <c r="M17" s="107"/>
      <c r="N17" s="174"/>
      <c r="O17" s="114"/>
      <c r="P17" s="121"/>
      <c r="Q17" s="101"/>
      <c r="R17" s="119"/>
      <c r="S17" s="119"/>
      <c r="T17" s="101"/>
      <c r="U17" s="119"/>
      <c r="V17" s="119"/>
      <c r="W17" s="119"/>
      <c r="X17" s="119"/>
      <c r="Y17" s="119"/>
      <c r="Z17" s="343" t="s">
        <v>343</v>
      </c>
      <c r="AA17" s="245" t="str">
        <f>VLOOKUP("N-"&amp;AB17,出場チーム基本データ!$P$12:$Q$280,2,FALSE)</f>
        <v>連合A</v>
      </c>
      <c r="AB17" s="303" t="s">
        <v>98</v>
      </c>
    </row>
    <row r="18" spans="1:28" s="6" customFormat="1" ht="21" customHeight="1">
      <c r="A18" s="303" t="s">
        <v>6</v>
      </c>
      <c r="B18" s="289" t="str">
        <f>VLOOKUP("N-"&amp;A18,出場チーム基本データ!$P$12:$Q$280,2,FALSE)</f>
        <v>清教学園B</v>
      </c>
      <c r="C18" s="304" t="s">
        <v>815</v>
      </c>
      <c r="D18" s="177"/>
      <c r="E18" s="179"/>
      <c r="F18" s="177"/>
      <c r="G18" s="177"/>
      <c r="H18" s="177"/>
      <c r="I18" s="179"/>
      <c r="J18" s="103"/>
      <c r="K18" s="226"/>
      <c r="L18" s="120"/>
      <c r="M18" s="107"/>
      <c r="N18" s="174"/>
      <c r="O18" s="114"/>
      <c r="P18" s="121"/>
      <c r="Q18" s="101"/>
      <c r="R18" s="119"/>
      <c r="S18" s="119"/>
      <c r="T18" s="345" t="s">
        <v>32</v>
      </c>
      <c r="U18" s="346"/>
      <c r="V18" s="346" t="s">
        <v>26</v>
      </c>
      <c r="W18" s="349"/>
      <c r="X18" s="104"/>
      <c r="Y18" s="104"/>
      <c r="Z18" s="343"/>
      <c r="AA18" s="246" t="s">
        <v>934</v>
      </c>
      <c r="AB18" s="303"/>
    </row>
    <row r="19" spans="1:28" s="6" customFormat="1" ht="21" customHeight="1">
      <c r="A19" s="303"/>
      <c r="B19" s="289"/>
      <c r="C19" s="304"/>
      <c r="D19" s="101"/>
      <c r="E19" s="101"/>
      <c r="F19" s="101"/>
      <c r="G19" s="105"/>
      <c r="H19" s="345" t="s">
        <v>40</v>
      </c>
      <c r="I19" s="349"/>
      <c r="J19" s="101"/>
      <c r="K19" s="101"/>
      <c r="L19" s="355" t="s">
        <v>330</v>
      </c>
      <c r="M19" s="354" t="s">
        <v>45</v>
      </c>
      <c r="N19" s="122"/>
      <c r="O19" s="122"/>
      <c r="P19" s="351" t="s">
        <v>816</v>
      </c>
      <c r="Q19" s="358" t="s">
        <v>45</v>
      </c>
      <c r="R19" s="119"/>
      <c r="S19" s="119"/>
      <c r="T19" s="180"/>
      <c r="U19" s="177"/>
      <c r="V19" s="177"/>
      <c r="W19" s="179"/>
      <c r="X19" s="177"/>
      <c r="Y19" s="177"/>
      <c r="Z19" s="343" t="s">
        <v>360</v>
      </c>
      <c r="AA19" s="289" t="str">
        <f>VLOOKUP("N-"&amp;AB19,出場チーム基本データ!$P$12:$Q$280,2,FALSE)</f>
        <v>黒沢尻工業C</v>
      </c>
      <c r="AB19" s="303" t="s">
        <v>99</v>
      </c>
    </row>
    <row r="20" spans="1:28" s="6" customFormat="1" ht="21" customHeight="1">
      <c r="A20" s="303" t="s">
        <v>290</v>
      </c>
      <c r="B20" s="289" t="str">
        <f>VLOOKUP("N-"&amp;A20,出場チーム基本データ!$P$12:$Q$280,2,FALSE)</f>
        <v>浜松商業B</v>
      </c>
      <c r="C20" s="304" t="s">
        <v>338</v>
      </c>
      <c r="D20" s="103"/>
      <c r="E20" s="103"/>
      <c r="F20" s="103"/>
      <c r="G20" s="226"/>
      <c r="H20" s="103"/>
      <c r="I20" s="226"/>
      <c r="J20" s="101"/>
      <c r="K20" s="101"/>
      <c r="L20" s="355"/>
      <c r="M20" s="354"/>
      <c r="N20" s="360" t="s">
        <v>330</v>
      </c>
      <c r="O20" s="361" t="s">
        <v>109</v>
      </c>
      <c r="P20" s="351"/>
      <c r="Q20" s="358"/>
      <c r="R20" s="229"/>
      <c r="S20" s="109"/>
      <c r="T20" s="106"/>
      <c r="U20" s="101"/>
      <c r="V20" s="108"/>
      <c r="W20" s="104"/>
      <c r="X20" s="101"/>
      <c r="Y20" s="101"/>
      <c r="Z20" s="343"/>
      <c r="AA20" s="289"/>
      <c r="AB20" s="303"/>
    </row>
    <row r="21" spans="1:28" s="6" customFormat="1" ht="21" customHeight="1">
      <c r="A21" s="303"/>
      <c r="B21" s="289"/>
      <c r="C21" s="304"/>
      <c r="D21" s="101"/>
      <c r="E21" s="101"/>
      <c r="F21" s="101"/>
      <c r="G21" s="101"/>
      <c r="H21" s="101"/>
      <c r="I21" s="101"/>
      <c r="J21" s="174"/>
      <c r="K21" s="119"/>
      <c r="L21" s="112"/>
      <c r="M21" s="354"/>
      <c r="N21" s="351"/>
      <c r="O21" s="354"/>
      <c r="P21" s="111"/>
      <c r="Q21" s="358"/>
      <c r="R21" s="106"/>
      <c r="S21" s="101"/>
      <c r="T21" s="113"/>
      <c r="U21" s="103"/>
      <c r="V21" s="350" t="s">
        <v>22</v>
      </c>
      <c r="W21" s="344"/>
      <c r="X21" s="103"/>
      <c r="Y21" s="103"/>
      <c r="Z21" s="343" t="s">
        <v>817</v>
      </c>
      <c r="AA21" s="289" t="str">
        <f>VLOOKUP("N-"&amp;AB21,出場チーム基本データ!$P$12:$Q$280,2,FALSE)</f>
        <v>東海大仰星B</v>
      </c>
      <c r="AB21" s="303" t="s">
        <v>100</v>
      </c>
    </row>
    <row r="22" spans="1:28" s="6" customFormat="1" ht="21" customHeight="1">
      <c r="A22" s="152"/>
      <c r="B22" s="243"/>
      <c r="C22" s="155"/>
      <c r="D22" s="174"/>
      <c r="E22" s="174"/>
      <c r="F22" s="174"/>
      <c r="G22" s="174"/>
      <c r="H22" s="174"/>
      <c r="I22" s="174"/>
      <c r="J22" s="174"/>
      <c r="K22" s="119"/>
      <c r="L22" s="116"/>
      <c r="M22" s="354"/>
      <c r="N22" s="112"/>
      <c r="O22" s="107"/>
      <c r="P22" s="115"/>
      <c r="Q22" s="358"/>
      <c r="R22" s="351" t="s">
        <v>818</v>
      </c>
      <c r="S22" s="355"/>
      <c r="T22" s="352" t="s">
        <v>43</v>
      </c>
      <c r="U22" s="352"/>
      <c r="V22" s="101"/>
      <c r="W22" s="101"/>
      <c r="X22" s="101"/>
      <c r="Y22" s="101"/>
      <c r="Z22" s="343"/>
      <c r="AA22" s="289"/>
      <c r="AB22" s="303"/>
    </row>
    <row r="23" spans="1:28" s="6" customFormat="1" ht="21" customHeight="1">
      <c r="A23" s="303" t="s">
        <v>291</v>
      </c>
      <c r="B23" s="289" t="str">
        <f>VLOOKUP("N-"&amp;A23,出場チーム基本データ!$P$12:$Q$280,2,FALSE)</f>
        <v>飾磨A</v>
      </c>
      <c r="C23" s="304" t="s">
        <v>55</v>
      </c>
      <c r="D23" s="101"/>
      <c r="E23" s="344"/>
      <c r="F23" s="344"/>
      <c r="G23" s="344"/>
      <c r="H23" s="344"/>
      <c r="I23" s="344"/>
      <c r="J23" s="344"/>
      <c r="K23" s="103"/>
      <c r="L23" s="101"/>
      <c r="M23" s="123"/>
      <c r="N23" s="359"/>
      <c r="O23" s="354"/>
      <c r="P23" s="106"/>
      <c r="Q23" s="230"/>
      <c r="R23" s="362" t="s">
        <v>291</v>
      </c>
      <c r="S23" s="363"/>
      <c r="T23" s="353"/>
      <c r="U23" s="353"/>
      <c r="V23" s="119"/>
      <c r="W23" s="119"/>
      <c r="X23" s="119"/>
      <c r="Y23" s="119"/>
      <c r="Z23" s="343" t="s">
        <v>341</v>
      </c>
      <c r="AA23" s="289" t="str">
        <f>VLOOKUP("N-"&amp;AB23,出場チーム基本データ!$P$12:$Q$280,2,FALSE)</f>
        <v>羽黒C</v>
      </c>
      <c r="AB23" s="303" t="s">
        <v>108</v>
      </c>
    </row>
    <row r="24" spans="1:28" s="6" customFormat="1" ht="21" customHeight="1">
      <c r="A24" s="303"/>
      <c r="B24" s="289"/>
      <c r="C24" s="304"/>
      <c r="D24" s="170"/>
      <c r="E24" s="104"/>
      <c r="F24" s="105"/>
      <c r="G24" s="345" t="s">
        <v>18</v>
      </c>
      <c r="H24" s="346"/>
      <c r="I24" s="104"/>
      <c r="J24" s="346" t="s">
        <v>33</v>
      </c>
      <c r="K24" s="349"/>
      <c r="L24" s="106"/>
      <c r="M24" s="107"/>
      <c r="N24" s="359"/>
      <c r="O24" s="354"/>
      <c r="P24" s="106"/>
      <c r="Q24" s="231"/>
      <c r="R24" s="181"/>
      <c r="S24" s="119"/>
      <c r="T24" s="345" t="s">
        <v>24</v>
      </c>
      <c r="U24" s="346"/>
      <c r="V24" s="346" t="s">
        <v>35</v>
      </c>
      <c r="W24" s="349"/>
      <c r="X24" s="104"/>
      <c r="Y24" s="104"/>
      <c r="Z24" s="343"/>
      <c r="AA24" s="289"/>
      <c r="AB24" s="303"/>
    </row>
    <row r="25" spans="1:28" s="6" customFormat="1" ht="21" customHeight="1">
      <c r="A25" s="303" t="s">
        <v>300</v>
      </c>
      <c r="B25" s="245" t="str">
        <f>VLOOKUP("N-"&amp;A25,出場チーム基本データ!$P$12:$Q$280,2,FALSE)</f>
        <v>連合B</v>
      </c>
      <c r="C25" s="304" t="s">
        <v>337</v>
      </c>
      <c r="D25" s="177"/>
      <c r="E25" s="177"/>
      <c r="F25" s="179"/>
      <c r="G25" s="177"/>
      <c r="H25" s="177"/>
      <c r="I25" s="177"/>
      <c r="J25" s="103"/>
      <c r="K25" s="179"/>
      <c r="L25" s="174"/>
      <c r="M25" s="123"/>
      <c r="N25" s="116"/>
      <c r="O25" s="107"/>
      <c r="P25" s="106"/>
      <c r="Q25" s="114"/>
      <c r="R25" s="180"/>
      <c r="S25" s="102"/>
      <c r="T25" s="180"/>
      <c r="U25" s="177"/>
      <c r="V25" s="177"/>
      <c r="W25" s="179"/>
      <c r="X25" s="177"/>
      <c r="Y25" s="177"/>
      <c r="Z25" s="343" t="s">
        <v>819</v>
      </c>
      <c r="AA25" s="245" t="str">
        <f>VLOOKUP("N-"&amp;AB25,出場チーム基本データ!$P$12:$Q$280,2,FALSE)</f>
        <v>連合H</v>
      </c>
      <c r="AB25" s="303" t="s">
        <v>101</v>
      </c>
    </row>
    <row r="26" spans="1:28" s="6" customFormat="1" ht="21" customHeight="1">
      <c r="A26" s="303"/>
      <c r="B26" s="247" t="s">
        <v>932</v>
      </c>
      <c r="C26" s="304"/>
      <c r="D26" s="104"/>
      <c r="E26" s="104"/>
      <c r="F26" s="104"/>
      <c r="G26" s="104"/>
      <c r="H26" s="104"/>
      <c r="I26" s="345" t="s">
        <v>17</v>
      </c>
      <c r="J26" s="346"/>
      <c r="K26" s="171"/>
      <c r="L26" s="171"/>
      <c r="M26" s="175"/>
      <c r="N26" s="174"/>
      <c r="O26" s="174"/>
      <c r="P26" s="181"/>
      <c r="Q26" s="181"/>
      <c r="R26" s="174"/>
      <c r="S26" s="119"/>
      <c r="T26" s="106"/>
      <c r="U26" s="101"/>
      <c r="V26" s="108"/>
      <c r="W26" s="104"/>
      <c r="X26" s="101"/>
      <c r="Y26" s="101"/>
      <c r="Z26" s="343"/>
      <c r="AA26" s="247" t="s">
        <v>935</v>
      </c>
      <c r="AB26" s="303"/>
    </row>
    <row r="27" spans="1:28" s="6" customFormat="1" ht="21" customHeight="1">
      <c r="A27" s="303" t="s">
        <v>304</v>
      </c>
      <c r="B27" s="289" t="str">
        <f>VLOOKUP("N-"&amp;A27,出場チーム基本データ!$P$12:$Q$280,2,FALSE)</f>
        <v>帯広農業A</v>
      </c>
      <c r="C27" s="304" t="s">
        <v>52</v>
      </c>
      <c r="D27" s="103"/>
      <c r="E27" s="103"/>
      <c r="F27" s="103"/>
      <c r="G27" s="103"/>
      <c r="H27" s="103"/>
      <c r="I27" s="113"/>
      <c r="J27" s="103"/>
      <c r="K27" s="179"/>
      <c r="L27" s="175"/>
      <c r="M27" s="175"/>
      <c r="N27" s="174"/>
      <c r="O27" s="174"/>
      <c r="P27" s="181"/>
      <c r="Q27" s="232" t="s">
        <v>818</v>
      </c>
      <c r="R27" s="358" t="s">
        <v>44</v>
      </c>
      <c r="S27" s="358"/>
      <c r="T27" s="113"/>
      <c r="U27" s="103"/>
      <c r="V27" s="350" t="s">
        <v>25</v>
      </c>
      <c r="W27" s="344"/>
      <c r="X27" s="103"/>
      <c r="Y27" s="103"/>
      <c r="Z27" s="343" t="s">
        <v>820</v>
      </c>
      <c r="AA27" s="289" t="str">
        <f>VLOOKUP("N-"&amp;AB27,出場チーム基本データ!$P$12:$Q$280,2,FALSE)</f>
        <v>石川高専B</v>
      </c>
      <c r="AB27" s="303" t="s">
        <v>102</v>
      </c>
    </row>
    <row r="28" spans="1:28" s="6" customFormat="1" ht="21" customHeight="1">
      <c r="A28" s="303"/>
      <c r="B28" s="289"/>
      <c r="C28" s="304"/>
      <c r="D28" s="174"/>
      <c r="E28" s="174"/>
      <c r="F28" s="174"/>
      <c r="G28" s="174"/>
      <c r="H28" s="174"/>
      <c r="I28" s="174"/>
      <c r="J28" s="119"/>
      <c r="K28" s="356" t="s">
        <v>821</v>
      </c>
      <c r="L28" s="354" t="s">
        <v>43</v>
      </c>
      <c r="M28" s="122"/>
      <c r="N28" s="174"/>
      <c r="O28" s="174"/>
      <c r="P28" s="171"/>
      <c r="Q28" s="115" t="s">
        <v>291</v>
      </c>
      <c r="R28" s="358"/>
      <c r="S28" s="358"/>
      <c r="T28" s="101"/>
      <c r="U28" s="101"/>
      <c r="V28" s="101"/>
      <c r="W28" s="101"/>
      <c r="X28" s="101"/>
      <c r="Y28" s="101"/>
      <c r="Z28" s="343"/>
      <c r="AA28" s="289"/>
      <c r="AB28" s="303"/>
    </row>
    <row r="29" spans="1:28" s="6" customFormat="1" ht="21" customHeight="1">
      <c r="A29" s="303" t="s">
        <v>104</v>
      </c>
      <c r="B29" s="289" t="str">
        <f>VLOOKUP("N-"&amp;A29,出場チーム基本データ!$P$12:$Q$280,2,FALSE)</f>
        <v>神戸国際B</v>
      </c>
      <c r="C29" s="304" t="s">
        <v>53</v>
      </c>
      <c r="D29" s="101"/>
      <c r="E29" s="344"/>
      <c r="F29" s="344"/>
      <c r="G29" s="344"/>
      <c r="H29" s="344"/>
      <c r="I29" s="344"/>
      <c r="J29" s="344"/>
      <c r="K29" s="357"/>
      <c r="L29" s="354"/>
      <c r="M29" s="174"/>
      <c r="N29" s="174"/>
      <c r="O29" s="174"/>
      <c r="P29" s="174"/>
      <c r="Q29" s="115"/>
      <c r="R29" s="103"/>
      <c r="S29" s="103"/>
      <c r="T29" s="103"/>
      <c r="U29" s="103"/>
      <c r="V29" s="103"/>
      <c r="W29" s="103"/>
      <c r="X29" s="174"/>
      <c r="Y29" s="101"/>
      <c r="Z29" s="343" t="s">
        <v>50</v>
      </c>
      <c r="AA29" s="289" t="str">
        <f>VLOOKUP("N-"&amp;AB29,出場チーム基本データ!$P$12:$Q$280,2,FALSE)</f>
        <v>近大附属A</v>
      </c>
      <c r="AB29" s="303" t="s">
        <v>270</v>
      </c>
    </row>
    <row r="30" spans="1:28" s="6" customFormat="1" ht="21" customHeight="1">
      <c r="A30" s="303"/>
      <c r="B30" s="289"/>
      <c r="C30" s="304"/>
      <c r="D30" s="170"/>
      <c r="E30" s="104"/>
      <c r="F30" s="105"/>
      <c r="G30" s="345" t="s">
        <v>27</v>
      </c>
      <c r="H30" s="346"/>
      <c r="I30" s="104"/>
      <c r="J30" s="346" t="s">
        <v>16</v>
      </c>
      <c r="K30" s="349"/>
      <c r="L30" s="175"/>
      <c r="M30" s="112"/>
      <c r="N30" s="347"/>
      <c r="O30" s="112"/>
      <c r="P30" s="348"/>
      <c r="Q30" s="181"/>
      <c r="R30" s="345" t="s">
        <v>64</v>
      </c>
      <c r="S30" s="346"/>
      <c r="T30" s="170"/>
      <c r="U30" s="346" t="s">
        <v>79</v>
      </c>
      <c r="V30" s="349"/>
      <c r="W30" s="108"/>
      <c r="X30" s="109"/>
      <c r="Y30" s="170"/>
      <c r="Z30" s="343"/>
      <c r="AA30" s="289"/>
      <c r="AB30" s="303"/>
    </row>
    <row r="31" spans="1:28" s="6" customFormat="1" ht="21" customHeight="1">
      <c r="A31" s="303" t="s">
        <v>105</v>
      </c>
      <c r="B31" s="289" t="str">
        <f>VLOOKUP("N-"&amp;A31,出場チーム基本データ!$P$12:$Q$280,2,FALSE)</f>
        <v>畝傍B</v>
      </c>
      <c r="C31" s="304" t="s">
        <v>344</v>
      </c>
      <c r="D31" s="177"/>
      <c r="E31" s="177"/>
      <c r="F31" s="179"/>
      <c r="G31" s="177"/>
      <c r="H31" s="177"/>
      <c r="I31" s="177"/>
      <c r="J31" s="103"/>
      <c r="K31" s="179"/>
      <c r="L31" s="179"/>
      <c r="M31" s="116"/>
      <c r="N31" s="347"/>
      <c r="O31" s="116"/>
      <c r="P31" s="348"/>
      <c r="Q31" s="180"/>
      <c r="R31" s="181"/>
      <c r="S31" s="174"/>
      <c r="T31" s="174"/>
      <c r="U31" s="101"/>
      <c r="V31" s="101"/>
      <c r="W31" s="180"/>
      <c r="X31" s="177"/>
      <c r="Y31" s="177"/>
      <c r="Z31" s="343" t="s">
        <v>822</v>
      </c>
      <c r="AA31" s="245" t="str">
        <f>VLOOKUP("N-"&amp;AB31,出場チーム基本データ!$P$12:$Q$280,2,FALSE)</f>
        <v>連合E</v>
      </c>
      <c r="AB31" s="303" t="s">
        <v>823</v>
      </c>
    </row>
    <row r="32" spans="1:28" s="6" customFormat="1" ht="21" customHeight="1">
      <c r="A32" s="303"/>
      <c r="B32" s="289"/>
      <c r="C32" s="304"/>
      <c r="D32" s="104"/>
      <c r="E32" s="104"/>
      <c r="F32" s="104"/>
      <c r="G32" s="104"/>
      <c r="H32" s="104"/>
      <c r="I32" s="345" t="s">
        <v>19</v>
      </c>
      <c r="J32" s="346"/>
      <c r="K32" s="171"/>
      <c r="L32" s="174"/>
      <c r="M32" s="174"/>
      <c r="N32" s="174"/>
      <c r="O32" s="174"/>
      <c r="P32" s="174"/>
      <c r="Q32" s="174"/>
      <c r="R32" s="173"/>
      <c r="S32" s="346"/>
      <c r="T32" s="349"/>
      <c r="U32" s="170"/>
      <c r="V32" s="170"/>
      <c r="W32" s="104"/>
      <c r="X32" s="104"/>
      <c r="Y32" s="104"/>
      <c r="Z32" s="343"/>
      <c r="AA32" s="247" t="s">
        <v>936</v>
      </c>
      <c r="AB32" s="303"/>
    </row>
    <row r="33" spans="1:28" s="6" customFormat="1" ht="21" customHeight="1">
      <c r="A33" s="303" t="s">
        <v>279</v>
      </c>
      <c r="B33" s="289" t="str">
        <f>VLOOKUP("N-"&amp;A33,出場チーム基本データ!$P$12:$Q$280,2,FALSE)</f>
        <v>法隆寺国際A</v>
      </c>
      <c r="C33" s="304" t="s">
        <v>51</v>
      </c>
      <c r="D33" s="103"/>
      <c r="E33" s="103"/>
      <c r="F33" s="103"/>
      <c r="G33" s="103"/>
      <c r="H33" s="103"/>
      <c r="I33" s="113"/>
      <c r="J33" s="103"/>
      <c r="K33" s="179"/>
      <c r="L33" s="106"/>
      <c r="M33" s="101"/>
      <c r="N33" s="174"/>
      <c r="O33" s="174"/>
      <c r="P33" s="101"/>
      <c r="Q33" s="107"/>
      <c r="R33" s="117"/>
      <c r="S33" s="102"/>
      <c r="T33" s="118"/>
      <c r="U33" s="350" t="s">
        <v>71</v>
      </c>
      <c r="V33" s="344"/>
      <c r="W33" s="103"/>
      <c r="X33" s="172"/>
      <c r="Y33" s="103"/>
      <c r="Z33" s="343" t="s">
        <v>46</v>
      </c>
      <c r="AA33" s="289" t="str">
        <f>VLOOKUP("N-"&amp;AB33,出場チーム基本データ!$P$12:$Q$280,2,FALSE)</f>
        <v>郡山A</v>
      </c>
      <c r="AB33" s="303" t="s">
        <v>824</v>
      </c>
    </row>
    <row r="34" spans="1:28" s="6" customFormat="1" ht="21" customHeight="1">
      <c r="A34" s="303"/>
      <c r="B34" s="289"/>
      <c r="C34" s="304"/>
      <c r="D34" s="174"/>
      <c r="E34" s="174"/>
      <c r="F34" s="174"/>
      <c r="G34" s="174"/>
      <c r="H34" s="174"/>
      <c r="I34" s="174"/>
      <c r="J34" s="119"/>
      <c r="K34" s="101"/>
      <c r="L34" s="174"/>
      <c r="M34" s="174"/>
      <c r="N34" s="174"/>
      <c r="O34" s="174"/>
      <c r="P34" s="174"/>
      <c r="Q34" s="174"/>
      <c r="R34" s="119"/>
      <c r="S34" s="119"/>
      <c r="T34" s="119"/>
      <c r="U34" s="101"/>
      <c r="V34" s="101"/>
      <c r="W34" s="174"/>
      <c r="X34" s="174"/>
      <c r="Y34" s="174"/>
      <c r="Z34" s="343"/>
      <c r="AA34" s="289"/>
      <c r="AB34" s="303"/>
    </row>
    <row r="35" spans="1:28" s="6" customFormat="1" ht="15" customHeight="1">
      <c r="A35" s="152"/>
      <c r="B35" s="152"/>
      <c r="C35" s="155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151"/>
      <c r="AA35" s="151"/>
      <c r="AB35" s="152"/>
    </row>
    <row r="36" spans="1:28" s="6" customFormat="1" ht="23.25" customHeight="1">
      <c r="C36" s="340" t="s">
        <v>5</v>
      </c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153"/>
    </row>
    <row r="37" spans="1:28" ht="23.25" customHeight="1">
      <c r="C37" s="341" t="s">
        <v>12</v>
      </c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341"/>
      <c r="Z37" s="341"/>
      <c r="AA37" s="154"/>
    </row>
    <row r="38" spans="1:28" ht="15" customHeight="1"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</row>
    <row r="39" spans="1:28" ht="15" customHeight="1"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</row>
    <row r="40" spans="1:28" ht="9" customHeight="1"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</row>
    <row r="41" spans="1:28" ht="9" customHeight="1"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</row>
    <row r="42" spans="1:28" ht="13.5" customHeight="1">
      <c r="A42" s="303" t="s">
        <v>11</v>
      </c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</row>
  </sheetData>
  <mergeCells count="153">
    <mergeCell ref="AA33:AA34"/>
    <mergeCell ref="AA19:AA20"/>
    <mergeCell ref="AA21:AA22"/>
    <mergeCell ref="AA23:AA24"/>
    <mergeCell ref="AA27:AA28"/>
    <mergeCell ref="AA29:AA30"/>
    <mergeCell ref="B31:B32"/>
    <mergeCell ref="B33:B34"/>
    <mergeCell ref="B20:B21"/>
    <mergeCell ref="B23:B24"/>
    <mergeCell ref="K28:K29"/>
    <mergeCell ref="L28:L29"/>
    <mergeCell ref="R23:S23"/>
    <mergeCell ref="Z23:Z24"/>
    <mergeCell ref="T22:U23"/>
    <mergeCell ref="C36:Z36"/>
    <mergeCell ref="C37:Z37"/>
    <mergeCell ref="A42:AB42"/>
    <mergeCell ref="A1:AB1"/>
    <mergeCell ref="A2:AB2"/>
    <mergeCell ref="B4:B5"/>
    <mergeCell ref="B6:B7"/>
    <mergeCell ref="Z31:Z32"/>
    <mergeCell ref="AB31:AB32"/>
    <mergeCell ref="I32:J32"/>
    <mergeCell ref="S32:T32"/>
    <mergeCell ref="A33:A34"/>
    <mergeCell ref="C33:C34"/>
    <mergeCell ref="U33:V33"/>
    <mergeCell ref="Z33:Z34"/>
    <mergeCell ref="AB33:AB34"/>
    <mergeCell ref="N30:N31"/>
    <mergeCell ref="P30:P31"/>
    <mergeCell ref="R30:S30"/>
    <mergeCell ref="U30:V30"/>
    <mergeCell ref="A31:A32"/>
    <mergeCell ref="C31:C32"/>
    <mergeCell ref="AB27:AB28"/>
    <mergeCell ref="R5:S5"/>
    <mergeCell ref="A29:A30"/>
    <mergeCell ref="C29:C30"/>
    <mergeCell ref="E29:J29"/>
    <mergeCell ref="Z29:Z30"/>
    <mergeCell ref="AB29:AB30"/>
    <mergeCell ref="G30:H30"/>
    <mergeCell ref="J30:K30"/>
    <mergeCell ref="A25:A26"/>
    <mergeCell ref="C25:C26"/>
    <mergeCell ref="Z25:Z26"/>
    <mergeCell ref="AB25:AB26"/>
    <mergeCell ref="I26:J26"/>
    <mergeCell ref="A27:A28"/>
    <mergeCell ref="C27:C28"/>
    <mergeCell ref="R27:S28"/>
    <mergeCell ref="V27:W27"/>
    <mergeCell ref="Z27:Z28"/>
    <mergeCell ref="B27:B28"/>
    <mergeCell ref="B29:B30"/>
    <mergeCell ref="A23:A24"/>
    <mergeCell ref="C23:C24"/>
    <mergeCell ref="E23:J23"/>
    <mergeCell ref="N23:N24"/>
    <mergeCell ref="O23:O24"/>
    <mergeCell ref="P19:P20"/>
    <mergeCell ref="Q19:Q20"/>
    <mergeCell ref="Z19:Z20"/>
    <mergeCell ref="AB19:AB20"/>
    <mergeCell ref="A20:A21"/>
    <mergeCell ref="C20:C21"/>
    <mergeCell ref="N20:N21"/>
    <mergeCell ref="O20:O21"/>
    <mergeCell ref="M21:M22"/>
    <mergeCell ref="Q21:Q22"/>
    <mergeCell ref="AB23:AB24"/>
    <mergeCell ref="G24:H24"/>
    <mergeCell ref="J24:K24"/>
    <mergeCell ref="T24:U24"/>
    <mergeCell ref="V24:W24"/>
    <mergeCell ref="V21:W21"/>
    <mergeCell ref="Z21:Z22"/>
    <mergeCell ref="AB21:AB22"/>
    <mergeCell ref="R22:S22"/>
    <mergeCell ref="AB17:AB18"/>
    <mergeCell ref="A18:A19"/>
    <mergeCell ref="C18:C19"/>
    <mergeCell ref="T18:U18"/>
    <mergeCell ref="V18:W18"/>
    <mergeCell ref="H19:I19"/>
    <mergeCell ref="L19:L20"/>
    <mergeCell ref="M19:M20"/>
    <mergeCell ref="A14:A15"/>
    <mergeCell ref="C14:C15"/>
    <mergeCell ref="U14:V14"/>
    <mergeCell ref="Z14:Z15"/>
    <mergeCell ref="AB14:AB15"/>
    <mergeCell ref="I15:I16"/>
    <mergeCell ref="J15:K16"/>
    <mergeCell ref="A16:A17"/>
    <mergeCell ref="C16:C17"/>
    <mergeCell ref="F17:G17"/>
    <mergeCell ref="AA14:AA15"/>
    <mergeCell ref="B14:B15"/>
    <mergeCell ref="B16:B17"/>
    <mergeCell ref="B18:B19"/>
    <mergeCell ref="H17:I17"/>
    <mergeCell ref="Z17:Z18"/>
    <mergeCell ref="A12:A13"/>
    <mergeCell ref="C12:C13"/>
    <mergeCell ref="Z12:Z13"/>
    <mergeCell ref="AB12:AB13"/>
    <mergeCell ref="H13:I13"/>
    <mergeCell ref="S13:T13"/>
    <mergeCell ref="U10:W10"/>
    <mergeCell ref="Z10:Z11"/>
    <mergeCell ref="AB10:AB11"/>
    <mergeCell ref="F11:G11"/>
    <mergeCell ref="H11:I11"/>
    <mergeCell ref="R11:S11"/>
    <mergeCell ref="U11:V11"/>
    <mergeCell ref="Q9:Q10"/>
    <mergeCell ref="R9:S10"/>
    <mergeCell ref="A10:A11"/>
    <mergeCell ref="C10:C11"/>
    <mergeCell ref="L10:L11"/>
    <mergeCell ref="B10:B11"/>
    <mergeCell ref="AA8:AA9"/>
    <mergeCell ref="AA10:AA11"/>
    <mergeCell ref="AA12:AA13"/>
    <mergeCell ref="E9:F9"/>
    <mergeCell ref="A6:A7"/>
    <mergeCell ref="C6:C7"/>
    <mergeCell ref="Z6:Z7"/>
    <mergeCell ref="AE2:AU2"/>
    <mergeCell ref="AE3:AU3"/>
    <mergeCell ref="A4:A5"/>
    <mergeCell ref="C4:C5"/>
    <mergeCell ref="U4:W4"/>
    <mergeCell ref="Z4:Z5"/>
    <mergeCell ref="AB4:AB5"/>
    <mergeCell ref="G5:H5"/>
    <mergeCell ref="AB6:AB7"/>
    <mergeCell ref="I7:J7"/>
    <mergeCell ref="N7:N8"/>
    <mergeCell ref="P7:P8"/>
    <mergeCell ref="S7:T7"/>
    <mergeCell ref="A8:A9"/>
    <mergeCell ref="C8:C9"/>
    <mergeCell ref="U8:V8"/>
    <mergeCell ref="Z8:Z9"/>
    <mergeCell ref="AB8:AB9"/>
    <mergeCell ref="AA4:AA5"/>
    <mergeCell ref="J5:K5"/>
    <mergeCell ref="U5:V5"/>
  </mergeCells>
  <phoneticPr fontId="1"/>
  <printOptions horizontalCentered="1" verticalCentered="1"/>
  <pageMargins left="0.39370078740157483" right="0.39370078740157483" top="0.47244094488188981" bottom="0.47244094488188981" header="0.31496062992125984" footer="0.31496062992125984"/>
  <pageSetup paperSize="9" scale="9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1EAD9-1E62-42E5-A997-B3FF4D2EA88F}">
  <dimension ref="A1:AQ44"/>
  <sheetViews>
    <sheetView topLeftCell="A7" workbookViewId="0">
      <selection activeCell="AG13" sqref="AG13"/>
    </sheetView>
  </sheetViews>
  <sheetFormatPr defaultColWidth="9" defaultRowHeight="15"/>
  <cols>
    <col min="1" max="1" width="3.75" style="4" customWidth="1"/>
    <col min="2" max="2" width="15.5" style="4" customWidth="1"/>
    <col min="3" max="3" width="5.375" style="7" customWidth="1"/>
    <col min="4" max="11" width="1.875" style="4" customWidth="1"/>
    <col min="12" max="17" width="2.75" style="4" customWidth="1"/>
    <col min="18" max="21" width="1.875" style="4" customWidth="1"/>
    <col min="22" max="22" width="1.875" style="8" customWidth="1"/>
    <col min="23" max="25" width="1.875" style="4" customWidth="1"/>
    <col min="26" max="26" width="5.375" style="4" customWidth="1"/>
    <col min="27" max="27" width="15.5" style="4" customWidth="1"/>
    <col min="28" max="28" width="3.75" style="4" customWidth="1"/>
    <col min="29" max="16384" width="9" style="4"/>
  </cols>
  <sheetData>
    <row r="1" spans="1:43" ht="32.25" customHeight="1">
      <c r="A1" s="299" t="s">
        <v>825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</row>
    <row r="2" spans="1:43" ht="26.25" customHeight="1">
      <c r="A2" s="300" t="s">
        <v>345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</row>
    <row r="3" spans="1:43" ht="15" customHeight="1">
      <c r="Y3" s="5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</row>
    <row r="4" spans="1:43" s="6" customFormat="1" ht="20.25" customHeight="1">
      <c r="A4" s="4"/>
      <c r="B4" s="4"/>
      <c r="C4" s="7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8"/>
      <c r="AA4" s="8"/>
      <c r="AB4" s="4"/>
    </row>
    <row r="5" spans="1:43" s="6" customFormat="1" ht="20.25" customHeight="1">
      <c r="A5" s="303" t="s">
        <v>4</v>
      </c>
      <c r="B5" s="289" t="str">
        <f>VLOOKUP("A-"&amp;A5,出場チーム基本データ!$P$12:$Q$280,2,FALSE)</f>
        <v>清教学園A</v>
      </c>
      <c r="C5" s="304" t="s">
        <v>826</v>
      </c>
      <c r="D5" s="101"/>
      <c r="E5" s="177"/>
      <c r="F5" s="177"/>
      <c r="G5" s="177"/>
      <c r="H5" s="177"/>
      <c r="I5" s="177"/>
      <c r="J5" s="177"/>
      <c r="K5" s="102"/>
      <c r="L5" s="101"/>
      <c r="M5" s="101"/>
      <c r="N5" s="101"/>
      <c r="O5" s="101"/>
      <c r="P5" s="101"/>
      <c r="Q5" s="101"/>
      <c r="R5" s="103"/>
      <c r="S5" s="103"/>
      <c r="T5" s="103"/>
      <c r="U5" s="344"/>
      <c r="V5" s="344"/>
      <c r="W5" s="344"/>
      <c r="X5" s="174"/>
      <c r="Y5" s="101"/>
      <c r="Z5" s="343" t="s">
        <v>827</v>
      </c>
      <c r="AA5" s="289" t="str">
        <f>VLOOKUP("A-"&amp;AB5,出場チーム基本データ!$P$12:$Q$280,2,FALSE)</f>
        <v>北海道科学C</v>
      </c>
      <c r="AB5" s="303" t="s">
        <v>106</v>
      </c>
    </row>
    <row r="6" spans="1:43" s="6" customFormat="1" ht="20.25" customHeight="1">
      <c r="A6" s="303"/>
      <c r="B6" s="289"/>
      <c r="C6" s="304"/>
      <c r="D6" s="170"/>
      <c r="E6" s="104"/>
      <c r="F6" s="105"/>
      <c r="G6" s="345" t="s">
        <v>37</v>
      </c>
      <c r="H6" s="346"/>
      <c r="I6" s="104"/>
      <c r="J6" s="346" t="s">
        <v>41</v>
      </c>
      <c r="K6" s="349"/>
      <c r="L6" s="106"/>
      <c r="M6" s="101"/>
      <c r="N6" s="174"/>
      <c r="O6" s="174"/>
      <c r="P6" s="101"/>
      <c r="Q6" s="107"/>
      <c r="R6" s="345" t="s">
        <v>20</v>
      </c>
      <c r="S6" s="346"/>
      <c r="T6" s="170"/>
      <c r="U6" s="346" t="s">
        <v>30</v>
      </c>
      <c r="V6" s="349"/>
      <c r="W6" s="108"/>
      <c r="X6" s="109"/>
      <c r="Y6" s="170"/>
      <c r="Z6" s="343"/>
      <c r="AA6" s="289"/>
      <c r="AB6" s="303"/>
    </row>
    <row r="7" spans="1:43" s="6" customFormat="1" ht="20.25" customHeight="1">
      <c r="A7" s="303" t="s">
        <v>2</v>
      </c>
      <c r="B7" s="289" t="str">
        <f>VLOOKUP("A-"&amp;A7,出場チーム基本データ!$P$12:$Q$280,2,FALSE)</f>
        <v>中学選抜B</v>
      </c>
      <c r="C7" s="304" t="s">
        <v>828</v>
      </c>
      <c r="D7" s="177"/>
      <c r="E7" s="177"/>
      <c r="F7" s="179"/>
      <c r="G7" s="177"/>
      <c r="H7" s="177"/>
      <c r="I7" s="177"/>
      <c r="J7" s="103"/>
      <c r="K7" s="179"/>
      <c r="L7" s="174"/>
      <c r="M7" s="174"/>
      <c r="N7" s="174"/>
      <c r="O7" s="174"/>
      <c r="P7" s="174"/>
      <c r="Q7" s="174"/>
      <c r="R7" s="181"/>
      <c r="S7" s="174"/>
      <c r="T7" s="174"/>
      <c r="U7" s="101"/>
      <c r="V7" s="101"/>
      <c r="W7" s="180"/>
      <c r="X7" s="177"/>
      <c r="Y7" s="177"/>
      <c r="Z7" s="343" t="s">
        <v>829</v>
      </c>
      <c r="AA7" s="289" t="str">
        <f>VLOOKUP("A-"&amp;AB7,出場チーム基本データ!$P$12:$Q$280,2,FALSE)</f>
        <v>神戸国際C</v>
      </c>
      <c r="AB7" s="303" t="s">
        <v>107</v>
      </c>
    </row>
    <row r="8" spans="1:43" s="6" customFormat="1" ht="20.25" customHeight="1">
      <c r="A8" s="303"/>
      <c r="B8" s="289"/>
      <c r="C8" s="304"/>
      <c r="D8" s="104"/>
      <c r="E8" s="104"/>
      <c r="F8" s="104"/>
      <c r="G8" s="104"/>
      <c r="H8" s="104"/>
      <c r="I8" s="345" t="s">
        <v>39</v>
      </c>
      <c r="J8" s="346"/>
      <c r="K8" s="171"/>
      <c r="L8" s="110"/>
      <c r="M8" s="111"/>
      <c r="N8" s="347"/>
      <c r="O8" s="112"/>
      <c r="P8" s="348"/>
      <c r="Q8" s="173"/>
      <c r="R8" s="173"/>
      <c r="S8" s="104"/>
      <c r="T8" s="105"/>
      <c r="U8" s="170"/>
      <c r="V8" s="170"/>
      <c r="W8" s="104"/>
      <c r="X8" s="104"/>
      <c r="Y8" s="104"/>
      <c r="Z8" s="343"/>
      <c r="AA8" s="289"/>
      <c r="AB8" s="303"/>
    </row>
    <row r="9" spans="1:43" s="6" customFormat="1" ht="20.25" customHeight="1">
      <c r="A9" s="303" t="s">
        <v>3</v>
      </c>
      <c r="B9" s="289" t="str">
        <f>VLOOKUP("A-"&amp;A9,出場チーム基本データ!$P$12:$Q$280,2,FALSE)</f>
        <v>南丹C</v>
      </c>
      <c r="C9" s="304" t="s">
        <v>830</v>
      </c>
      <c r="D9" s="103"/>
      <c r="E9" s="103"/>
      <c r="F9" s="103"/>
      <c r="G9" s="103"/>
      <c r="H9" s="103"/>
      <c r="I9" s="113"/>
      <c r="J9" s="103"/>
      <c r="K9" s="179"/>
      <c r="L9" s="114"/>
      <c r="M9" s="115"/>
      <c r="N9" s="347"/>
      <c r="O9" s="116"/>
      <c r="P9" s="348"/>
      <c r="Q9" s="181"/>
      <c r="R9" s="117"/>
      <c r="S9" s="102"/>
      <c r="T9" s="118"/>
      <c r="U9" s="350" t="s">
        <v>28</v>
      </c>
      <c r="V9" s="344"/>
      <c r="W9" s="103"/>
      <c r="X9" s="172"/>
      <c r="Y9" s="103"/>
      <c r="Z9" s="343" t="s">
        <v>362</v>
      </c>
      <c r="AA9" s="289" t="str">
        <f>VLOOKUP("A-"&amp;AB9,出場チーム基本データ!$P$12:$Q$280,2,FALSE)</f>
        <v>彩星工科B</v>
      </c>
      <c r="AB9" s="303" t="s">
        <v>285</v>
      </c>
    </row>
    <row r="10" spans="1:43" s="6" customFormat="1" ht="20.25" customHeight="1">
      <c r="A10" s="303"/>
      <c r="B10" s="289"/>
      <c r="C10" s="304"/>
      <c r="D10" s="104"/>
      <c r="E10" s="346"/>
      <c r="F10" s="346"/>
      <c r="G10" s="109"/>
      <c r="H10" s="109"/>
      <c r="I10" s="109"/>
      <c r="J10" s="370"/>
      <c r="K10" s="370"/>
      <c r="L10" s="107"/>
      <c r="M10" s="181"/>
      <c r="N10" s="174"/>
      <c r="O10" s="174"/>
      <c r="P10" s="174"/>
      <c r="Q10" s="366" t="s">
        <v>831</v>
      </c>
      <c r="R10" s="352" t="s">
        <v>21</v>
      </c>
      <c r="S10" s="104"/>
      <c r="T10" s="176"/>
      <c r="U10" s="101"/>
      <c r="V10" s="101"/>
      <c r="W10" s="174"/>
      <c r="X10" s="174"/>
      <c r="Y10" s="174"/>
      <c r="Z10" s="343"/>
      <c r="AA10" s="289"/>
      <c r="AB10" s="303"/>
    </row>
    <row r="11" spans="1:43" s="6" customFormat="1" ht="20.25" customHeight="1">
      <c r="A11" s="303" t="s">
        <v>312</v>
      </c>
      <c r="B11" s="289" t="str">
        <f>VLOOKUP("A-"&amp;A11,出場チーム基本データ!$P$12:$Q$280,2,FALSE)</f>
        <v>東福岡E</v>
      </c>
      <c r="C11" s="304" t="s">
        <v>358</v>
      </c>
      <c r="D11" s="101"/>
      <c r="E11" s="119"/>
      <c r="F11" s="119"/>
      <c r="G11" s="119"/>
      <c r="H11" s="119"/>
      <c r="I11" s="119"/>
      <c r="J11" s="365" t="s">
        <v>4</v>
      </c>
      <c r="K11" s="365"/>
      <c r="L11" s="354" t="s">
        <v>44</v>
      </c>
      <c r="M11" s="180"/>
      <c r="N11" s="174"/>
      <c r="O11" s="174"/>
      <c r="P11" s="110"/>
      <c r="Q11" s="366"/>
      <c r="R11" s="353"/>
      <c r="S11" s="103"/>
      <c r="T11" s="172"/>
      <c r="U11" s="344"/>
      <c r="V11" s="344"/>
      <c r="W11" s="344"/>
      <c r="X11" s="174"/>
      <c r="Y11" s="101"/>
      <c r="Z11" s="343" t="s">
        <v>832</v>
      </c>
      <c r="AA11" s="289" t="str">
        <f>VLOOKUP("A-"&amp;AB11,出場チーム基本データ!$P$12:$Q$280,2,FALSE)</f>
        <v>岩瀬日大D</v>
      </c>
      <c r="AB11" s="303" t="s">
        <v>303</v>
      </c>
    </row>
    <row r="12" spans="1:43" s="6" customFormat="1" ht="20.25" customHeight="1">
      <c r="A12" s="303"/>
      <c r="B12" s="289"/>
      <c r="C12" s="304"/>
      <c r="D12" s="170"/>
      <c r="E12" s="105"/>
      <c r="F12" s="345" t="s">
        <v>15</v>
      </c>
      <c r="G12" s="346"/>
      <c r="H12" s="346" t="s">
        <v>36</v>
      </c>
      <c r="I12" s="349"/>
      <c r="J12" s="362" t="s">
        <v>2</v>
      </c>
      <c r="K12" s="363"/>
      <c r="L12" s="354"/>
      <c r="M12" s="110"/>
      <c r="N12" s="174"/>
      <c r="O12" s="174"/>
      <c r="P12" s="181"/>
      <c r="Q12" s="181"/>
      <c r="R12" s="345" t="s">
        <v>29</v>
      </c>
      <c r="S12" s="346"/>
      <c r="T12" s="170"/>
      <c r="U12" s="346" t="s">
        <v>23</v>
      </c>
      <c r="V12" s="349"/>
      <c r="W12" s="108"/>
      <c r="X12" s="109"/>
      <c r="Y12" s="170"/>
      <c r="Z12" s="343"/>
      <c r="AA12" s="289"/>
      <c r="AB12" s="303"/>
    </row>
    <row r="13" spans="1:43" s="6" customFormat="1" ht="20.25" customHeight="1">
      <c r="A13" s="303" t="s">
        <v>9</v>
      </c>
      <c r="B13" s="289" t="str">
        <f>VLOOKUP("A-"&amp;A13,出場チーム基本データ!$P$12:$Q$280,2,FALSE)</f>
        <v>桜井B</v>
      </c>
      <c r="C13" s="304" t="s">
        <v>352</v>
      </c>
      <c r="D13" s="177"/>
      <c r="E13" s="179"/>
      <c r="F13" s="177"/>
      <c r="G13" s="177"/>
      <c r="H13" s="177"/>
      <c r="I13" s="179"/>
      <c r="J13" s="101"/>
      <c r="K13" s="174"/>
      <c r="L13" s="175"/>
      <c r="M13" s="175"/>
      <c r="N13" s="174"/>
      <c r="O13" s="174"/>
      <c r="P13" s="181"/>
      <c r="Q13" s="180"/>
      <c r="R13" s="181"/>
      <c r="S13" s="174"/>
      <c r="T13" s="174"/>
      <c r="U13" s="101"/>
      <c r="V13" s="101"/>
      <c r="W13" s="180"/>
      <c r="X13" s="177"/>
      <c r="Y13" s="177"/>
      <c r="Z13" s="343" t="s">
        <v>833</v>
      </c>
      <c r="AA13" s="289" t="str">
        <f>VLOOKUP("A-"&amp;AB13,出場チーム基本データ!$P$12:$Q$280,2,FALSE)</f>
        <v>郡山B</v>
      </c>
      <c r="AB13" s="303" t="s">
        <v>305</v>
      </c>
    </row>
    <row r="14" spans="1:43" s="6" customFormat="1" ht="20.25" customHeight="1">
      <c r="A14" s="303"/>
      <c r="B14" s="289"/>
      <c r="C14" s="304"/>
      <c r="D14" s="101"/>
      <c r="E14" s="101"/>
      <c r="F14" s="101"/>
      <c r="G14" s="105"/>
      <c r="H14" s="345" t="s">
        <v>34</v>
      </c>
      <c r="I14" s="349"/>
      <c r="J14" s="104"/>
      <c r="K14" s="171"/>
      <c r="L14" s="225"/>
      <c r="M14" s="107"/>
      <c r="N14" s="174"/>
      <c r="O14" s="174"/>
      <c r="P14" s="181"/>
      <c r="Q14" s="174"/>
      <c r="R14" s="173"/>
      <c r="S14" s="104"/>
      <c r="T14" s="105"/>
      <c r="U14" s="170"/>
      <c r="V14" s="170"/>
      <c r="W14" s="104"/>
      <c r="X14" s="104"/>
      <c r="Y14" s="104"/>
      <c r="Z14" s="343"/>
      <c r="AA14" s="289"/>
      <c r="AB14" s="303"/>
    </row>
    <row r="15" spans="1:43" s="6" customFormat="1" ht="20.25" customHeight="1">
      <c r="A15" s="303" t="s">
        <v>10</v>
      </c>
      <c r="B15" s="245" t="str">
        <f>VLOOKUP("A-"&amp;A15,出場チーム基本データ!$P$12:$Q$280,2,FALSE)</f>
        <v>連合G</v>
      </c>
      <c r="C15" s="304" t="s">
        <v>356</v>
      </c>
      <c r="D15" s="103"/>
      <c r="E15" s="103"/>
      <c r="F15" s="103"/>
      <c r="G15" s="226"/>
      <c r="H15" s="103"/>
      <c r="I15" s="226"/>
      <c r="J15" s="101"/>
      <c r="K15" s="175"/>
      <c r="L15" s="227"/>
      <c r="M15" s="107"/>
      <c r="N15" s="174"/>
      <c r="O15" s="174"/>
      <c r="P15" s="106"/>
      <c r="Q15" s="107"/>
      <c r="R15" s="117"/>
      <c r="S15" s="102"/>
      <c r="T15" s="118"/>
      <c r="U15" s="350" t="s">
        <v>31</v>
      </c>
      <c r="V15" s="344"/>
      <c r="W15" s="103"/>
      <c r="X15" s="172"/>
      <c r="Y15" s="103"/>
      <c r="Z15" s="343" t="s">
        <v>834</v>
      </c>
      <c r="AA15" s="247" t="s">
        <v>939</v>
      </c>
      <c r="AB15" s="303" t="s">
        <v>97</v>
      </c>
    </row>
    <row r="16" spans="1:43" s="6" customFormat="1" ht="20.25" customHeight="1">
      <c r="A16" s="303"/>
      <c r="B16" s="247" t="s">
        <v>937</v>
      </c>
      <c r="C16" s="304"/>
      <c r="D16" s="101"/>
      <c r="E16" s="101"/>
      <c r="F16" s="101"/>
      <c r="G16" s="101"/>
      <c r="H16" s="101"/>
      <c r="I16" s="101"/>
      <c r="J16" s="112" t="s">
        <v>4</v>
      </c>
      <c r="K16" s="348" t="s">
        <v>21</v>
      </c>
      <c r="L16" s="228"/>
      <c r="M16" s="107"/>
      <c r="N16" s="174"/>
      <c r="O16" s="174"/>
      <c r="P16" s="121"/>
      <c r="Q16" s="101"/>
      <c r="R16" s="119"/>
      <c r="S16" s="119"/>
      <c r="T16" s="119"/>
      <c r="U16" s="176"/>
      <c r="V16" s="176"/>
      <c r="W16" s="176"/>
      <c r="X16" s="176"/>
      <c r="Y16" s="101"/>
      <c r="Z16" s="343"/>
      <c r="AA16" s="247" t="s">
        <v>940</v>
      </c>
      <c r="AB16" s="303"/>
    </row>
    <row r="17" spans="1:28" s="6" customFormat="1" ht="20.25" customHeight="1">
      <c r="A17" s="303" t="s">
        <v>8</v>
      </c>
      <c r="B17" s="289" t="str">
        <f>VLOOKUP("A-"&amp;A17,出場チーム基本データ!$P$12:$Q$280,2,FALSE)</f>
        <v>敦賀B</v>
      </c>
      <c r="C17" s="304" t="s">
        <v>835</v>
      </c>
      <c r="D17" s="101"/>
      <c r="E17" s="119"/>
      <c r="F17" s="119"/>
      <c r="G17" s="119"/>
      <c r="H17" s="119"/>
      <c r="I17" s="119"/>
      <c r="J17" s="120" t="s">
        <v>2</v>
      </c>
      <c r="K17" s="348"/>
      <c r="L17" s="120"/>
      <c r="M17" s="107"/>
      <c r="N17" s="174"/>
      <c r="O17" s="174"/>
      <c r="P17" s="121"/>
      <c r="Q17" s="101"/>
      <c r="R17" s="119"/>
      <c r="S17" s="119"/>
      <c r="T17" s="119"/>
      <c r="U17" s="176"/>
      <c r="V17" s="176"/>
      <c r="W17" s="176"/>
      <c r="X17" s="176"/>
      <c r="Y17" s="101"/>
      <c r="Z17" s="124"/>
      <c r="AA17" s="243"/>
      <c r="AB17" s="152"/>
    </row>
    <row r="18" spans="1:28" s="6" customFormat="1" ht="20.25" customHeight="1">
      <c r="A18" s="303"/>
      <c r="B18" s="289"/>
      <c r="C18" s="304"/>
      <c r="D18" s="170"/>
      <c r="E18" s="105"/>
      <c r="F18" s="345" t="s">
        <v>38</v>
      </c>
      <c r="G18" s="346"/>
      <c r="H18" s="346" t="s">
        <v>42</v>
      </c>
      <c r="I18" s="349"/>
      <c r="J18" s="369"/>
      <c r="K18" s="348"/>
      <c r="L18" s="120"/>
      <c r="M18" s="107"/>
      <c r="N18" s="174"/>
      <c r="O18" s="114"/>
      <c r="P18" s="121"/>
      <c r="Q18" s="101"/>
      <c r="R18" s="119"/>
      <c r="S18" s="119"/>
      <c r="T18" s="101"/>
      <c r="U18" s="119"/>
      <c r="V18" s="119"/>
      <c r="W18" s="119"/>
      <c r="X18" s="119"/>
      <c r="Y18" s="119"/>
      <c r="Z18" s="343" t="s">
        <v>349</v>
      </c>
      <c r="AA18" s="289" t="str">
        <f>VLOOKUP("A-"&amp;AB18,出場チーム基本データ!$P$12:$Q$280,2,FALSE)</f>
        <v>龍野B</v>
      </c>
      <c r="AB18" s="303" t="s">
        <v>98</v>
      </c>
    </row>
    <row r="19" spans="1:28" s="6" customFormat="1" ht="20.25" customHeight="1">
      <c r="A19" s="303" t="s">
        <v>6</v>
      </c>
      <c r="B19" s="289" t="str">
        <f>VLOOKUP("A-"&amp;A19,出場チーム基本データ!$P$12:$Q$280,2,FALSE)</f>
        <v>豊橋中央B</v>
      </c>
      <c r="C19" s="304" t="s">
        <v>836</v>
      </c>
      <c r="D19" s="177"/>
      <c r="E19" s="179"/>
      <c r="F19" s="177"/>
      <c r="G19" s="177"/>
      <c r="H19" s="177"/>
      <c r="I19" s="179"/>
      <c r="J19" s="103"/>
      <c r="K19" s="226"/>
      <c r="L19" s="120"/>
      <c r="M19" s="107"/>
      <c r="N19" s="174"/>
      <c r="O19" s="114"/>
      <c r="P19" s="121"/>
      <c r="Q19" s="101"/>
      <c r="R19" s="119"/>
      <c r="S19" s="119"/>
      <c r="T19" s="345" t="s">
        <v>32</v>
      </c>
      <c r="U19" s="346"/>
      <c r="V19" s="346" t="s">
        <v>26</v>
      </c>
      <c r="W19" s="349"/>
      <c r="X19" s="104"/>
      <c r="Y19" s="104"/>
      <c r="Z19" s="343"/>
      <c r="AA19" s="289"/>
      <c r="AB19" s="303"/>
    </row>
    <row r="20" spans="1:28" s="6" customFormat="1" ht="20.25" customHeight="1">
      <c r="A20" s="303"/>
      <c r="B20" s="289"/>
      <c r="C20" s="304"/>
      <c r="D20" s="101"/>
      <c r="E20" s="101"/>
      <c r="F20" s="101"/>
      <c r="G20" s="105"/>
      <c r="H20" s="345" t="s">
        <v>40</v>
      </c>
      <c r="I20" s="349"/>
      <c r="J20" s="101"/>
      <c r="K20" s="101"/>
      <c r="L20" s="355" t="s">
        <v>330</v>
      </c>
      <c r="M20" s="354" t="s">
        <v>45</v>
      </c>
      <c r="N20" s="122"/>
      <c r="O20" s="122"/>
      <c r="P20" s="351" t="s">
        <v>359</v>
      </c>
      <c r="Q20" s="358" t="s">
        <v>45</v>
      </c>
      <c r="R20" s="119"/>
      <c r="S20" s="119"/>
      <c r="T20" s="180"/>
      <c r="U20" s="177"/>
      <c r="V20" s="177"/>
      <c r="W20" s="179"/>
      <c r="X20" s="177"/>
      <c r="Y20" s="177"/>
      <c r="Z20" s="343" t="s">
        <v>346</v>
      </c>
      <c r="AA20" s="289" t="str">
        <f>VLOOKUP("A-"&amp;AB20,出場チーム基本データ!$P$12:$Q$280,2,FALSE)</f>
        <v>立命館B</v>
      </c>
      <c r="AB20" s="303" t="s">
        <v>99</v>
      </c>
    </row>
    <row r="21" spans="1:28" s="6" customFormat="1" ht="20.25" customHeight="1">
      <c r="A21" s="303" t="s">
        <v>290</v>
      </c>
      <c r="B21" s="289" t="str">
        <f>VLOOKUP("A-"&amp;A21,出場チーム基本データ!$P$12:$Q$280,2,FALSE)</f>
        <v>汎愛B</v>
      </c>
      <c r="C21" s="304" t="s">
        <v>353</v>
      </c>
      <c r="D21" s="103"/>
      <c r="E21" s="103"/>
      <c r="F21" s="103"/>
      <c r="G21" s="226"/>
      <c r="H21" s="103"/>
      <c r="I21" s="226"/>
      <c r="J21" s="101"/>
      <c r="K21" s="101"/>
      <c r="L21" s="355"/>
      <c r="M21" s="354"/>
      <c r="N21" s="360" t="s">
        <v>330</v>
      </c>
      <c r="O21" s="367" t="s">
        <v>109</v>
      </c>
      <c r="P21" s="351"/>
      <c r="Q21" s="358"/>
      <c r="R21" s="229"/>
      <c r="S21" s="109"/>
      <c r="T21" s="106"/>
      <c r="U21" s="101"/>
      <c r="V21" s="108"/>
      <c r="W21" s="104"/>
      <c r="X21" s="101"/>
      <c r="Y21" s="101"/>
      <c r="Z21" s="343"/>
      <c r="AA21" s="289"/>
      <c r="AB21" s="303"/>
    </row>
    <row r="22" spans="1:28" s="6" customFormat="1" ht="19.5" customHeight="1">
      <c r="A22" s="303"/>
      <c r="B22" s="289"/>
      <c r="C22" s="304"/>
      <c r="D22" s="101"/>
      <c r="E22" s="101"/>
      <c r="F22" s="101"/>
      <c r="G22" s="101"/>
      <c r="H22" s="101"/>
      <c r="I22" s="101"/>
      <c r="J22" s="174"/>
      <c r="K22" s="119"/>
      <c r="L22" s="112"/>
      <c r="M22" s="354"/>
      <c r="N22" s="351"/>
      <c r="O22" s="368"/>
      <c r="P22" s="111"/>
      <c r="Q22" s="358"/>
      <c r="R22" s="106"/>
      <c r="S22" s="101"/>
      <c r="T22" s="113"/>
      <c r="U22" s="103"/>
      <c r="V22" s="350" t="s">
        <v>22</v>
      </c>
      <c r="W22" s="344"/>
      <c r="X22" s="103"/>
      <c r="Y22" s="103"/>
      <c r="Z22" s="343" t="s">
        <v>351</v>
      </c>
      <c r="AA22" s="247" t="s">
        <v>941</v>
      </c>
      <c r="AB22" s="303" t="s">
        <v>100</v>
      </c>
    </row>
    <row r="23" spans="1:28" s="6" customFormat="1" ht="19.5" customHeight="1">
      <c r="A23" s="152"/>
      <c r="B23" s="243"/>
      <c r="C23" s="155"/>
      <c r="D23" s="174"/>
      <c r="E23" s="174"/>
      <c r="F23" s="174"/>
      <c r="G23" s="174"/>
      <c r="H23" s="174"/>
      <c r="I23" s="174"/>
      <c r="J23" s="174"/>
      <c r="K23" s="119"/>
      <c r="L23" s="116"/>
      <c r="M23" s="354"/>
      <c r="N23" s="112"/>
      <c r="O23" s="107"/>
      <c r="P23" s="115"/>
      <c r="Q23" s="358"/>
      <c r="R23" s="111" t="s">
        <v>8</v>
      </c>
      <c r="S23" s="358" t="s">
        <v>21</v>
      </c>
      <c r="T23" s="101"/>
      <c r="U23" s="101"/>
      <c r="V23" s="101"/>
      <c r="W23" s="101"/>
      <c r="X23" s="101"/>
      <c r="Y23" s="101"/>
      <c r="Z23" s="343"/>
      <c r="AA23" s="247" t="s">
        <v>942</v>
      </c>
      <c r="AB23" s="303"/>
    </row>
    <row r="24" spans="1:28" s="6" customFormat="1" ht="20.25" customHeight="1">
      <c r="A24" s="303" t="s">
        <v>291</v>
      </c>
      <c r="B24" s="289" t="str">
        <f>VLOOKUP("A-"&amp;A24,出場チーム基本データ!$P$12:$Q$280,2,FALSE)</f>
        <v>関西大倉A</v>
      </c>
      <c r="C24" s="304" t="s">
        <v>837</v>
      </c>
      <c r="D24" s="101"/>
      <c r="E24" s="344"/>
      <c r="F24" s="344"/>
      <c r="G24" s="344"/>
      <c r="H24" s="344"/>
      <c r="I24" s="344"/>
      <c r="J24" s="344"/>
      <c r="K24" s="103"/>
      <c r="L24" s="101"/>
      <c r="M24" s="123"/>
      <c r="N24" s="359"/>
      <c r="O24" s="354"/>
      <c r="P24" s="106"/>
      <c r="Q24" s="230"/>
      <c r="R24" s="115" t="s">
        <v>6</v>
      </c>
      <c r="S24" s="358"/>
      <c r="T24" s="101"/>
      <c r="U24" s="119"/>
      <c r="V24" s="119"/>
      <c r="W24" s="119"/>
      <c r="X24" s="119"/>
      <c r="Y24" s="119"/>
      <c r="Z24" s="343" t="s">
        <v>838</v>
      </c>
      <c r="AA24" s="289" t="str">
        <f>VLOOKUP("A-"&amp;AB24,出場チーム基本データ!$P$12:$Q$280,2,FALSE)</f>
        <v>四條畷B</v>
      </c>
      <c r="AB24" s="303" t="s">
        <v>108</v>
      </c>
    </row>
    <row r="25" spans="1:28" s="6" customFormat="1" ht="20.25" customHeight="1">
      <c r="A25" s="303"/>
      <c r="B25" s="289"/>
      <c r="C25" s="304"/>
      <c r="D25" s="170"/>
      <c r="E25" s="104"/>
      <c r="F25" s="105"/>
      <c r="G25" s="345" t="s">
        <v>18</v>
      </c>
      <c r="H25" s="346"/>
      <c r="I25" s="104"/>
      <c r="J25" s="346" t="s">
        <v>286</v>
      </c>
      <c r="K25" s="349"/>
      <c r="L25" s="106"/>
      <c r="M25" s="107"/>
      <c r="N25" s="359"/>
      <c r="O25" s="354"/>
      <c r="P25" s="106"/>
      <c r="Q25" s="231"/>
      <c r="R25" s="181"/>
      <c r="S25" s="119"/>
      <c r="T25" s="345" t="s">
        <v>24</v>
      </c>
      <c r="U25" s="346"/>
      <c r="V25" s="346" t="s">
        <v>35</v>
      </c>
      <c r="W25" s="349"/>
      <c r="X25" s="104"/>
      <c r="Y25" s="104"/>
      <c r="Z25" s="343"/>
      <c r="AA25" s="289"/>
      <c r="AB25" s="303"/>
    </row>
    <row r="26" spans="1:28" s="6" customFormat="1" ht="20.25" customHeight="1">
      <c r="A26" s="303" t="s">
        <v>300</v>
      </c>
      <c r="B26" s="289" t="str">
        <f>VLOOKUP("A-"&amp;A26,出場チーム基本データ!$P$12:$Q$280,2,FALSE)</f>
        <v>奈良B</v>
      </c>
      <c r="C26" s="304" t="s">
        <v>354</v>
      </c>
      <c r="D26" s="177"/>
      <c r="E26" s="177"/>
      <c r="F26" s="179"/>
      <c r="G26" s="177"/>
      <c r="H26" s="177"/>
      <c r="I26" s="177"/>
      <c r="J26" s="103"/>
      <c r="K26" s="179"/>
      <c r="L26" s="174"/>
      <c r="M26" s="123"/>
      <c r="N26" s="116"/>
      <c r="O26" s="107"/>
      <c r="P26" s="106"/>
      <c r="Q26" s="114"/>
      <c r="R26" s="180"/>
      <c r="S26" s="102"/>
      <c r="T26" s="180"/>
      <c r="U26" s="177"/>
      <c r="V26" s="177"/>
      <c r="W26" s="179"/>
      <c r="X26" s="177"/>
      <c r="Y26" s="177"/>
      <c r="Z26" s="343" t="s">
        <v>361</v>
      </c>
      <c r="AA26" s="289" t="str">
        <f>VLOOKUP("A-"&amp;AB26,出場チーム基本データ!$P$12:$Q$280,2,FALSE)</f>
        <v>近大附属B</v>
      </c>
      <c r="AB26" s="303" t="s">
        <v>101</v>
      </c>
    </row>
    <row r="27" spans="1:28" s="6" customFormat="1" ht="20.25" customHeight="1">
      <c r="A27" s="303"/>
      <c r="B27" s="289"/>
      <c r="C27" s="304"/>
      <c r="D27" s="104"/>
      <c r="E27" s="104"/>
      <c r="F27" s="104"/>
      <c r="G27" s="104"/>
      <c r="H27" s="104"/>
      <c r="I27" s="345" t="s">
        <v>33</v>
      </c>
      <c r="J27" s="346"/>
      <c r="K27" s="171"/>
      <c r="L27" s="171"/>
      <c r="M27" s="175"/>
      <c r="N27" s="174"/>
      <c r="O27" s="174"/>
      <c r="P27" s="181"/>
      <c r="Q27" s="181"/>
      <c r="R27" s="174"/>
      <c r="S27" s="119"/>
      <c r="T27" s="106"/>
      <c r="U27" s="101"/>
      <c r="V27" s="108"/>
      <c r="W27" s="104"/>
      <c r="X27" s="101"/>
      <c r="Y27" s="101"/>
      <c r="Z27" s="343"/>
      <c r="AA27" s="289"/>
      <c r="AB27" s="303"/>
    </row>
    <row r="28" spans="1:28" s="6" customFormat="1" ht="20.25" customHeight="1">
      <c r="A28" s="303" t="s">
        <v>304</v>
      </c>
      <c r="B28" s="289" t="str">
        <f>VLOOKUP("A-"&amp;A28,出場チーム基本データ!$P$12:$Q$280,2,FALSE)</f>
        <v>真颯館B</v>
      </c>
      <c r="C28" s="304" t="s">
        <v>357</v>
      </c>
      <c r="D28" s="103"/>
      <c r="E28" s="103"/>
      <c r="F28" s="103"/>
      <c r="G28" s="103"/>
      <c r="H28" s="103"/>
      <c r="I28" s="113"/>
      <c r="J28" s="103"/>
      <c r="K28" s="179"/>
      <c r="L28" s="175"/>
      <c r="M28" s="175"/>
      <c r="N28" s="174"/>
      <c r="O28" s="174"/>
      <c r="P28" s="181"/>
      <c r="Q28" s="351" t="s">
        <v>839</v>
      </c>
      <c r="R28" s="358" t="s">
        <v>44</v>
      </c>
      <c r="S28" s="358"/>
      <c r="T28" s="113"/>
      <c r="U28" s="103"/>
      <c r="V28" s="350" t="s">
        <v>25</v>
      </c>
      <c r="W28" s="344"/>
      <c r="X28" s="103"/>
      <c r="Y28" s="103"/>
      <c r="Z28" s="343" t="s">
        <v>840</v>
      </c>
      <c r="AA28" s="289" t="str">
        <f>VLOOKUP("A-"&amp;AB28,出場チーム基本データ!$P$12:$Q$280,2,FALSE)</f>
        <v>東邦B</v>
      </c>
      <c r="AB28" s="303" t="s">
        <v>102</v>
      </c>
    </row>
    <row r="29" spans="1:28" s="6" customFormat="1" ht="20.25" customHeight="1">
      <c r="A29" s="303"/>
      <c r="B29" s="289"/>
      <c r="C29" s="304"/>
      <c r="D29" s="174"/>
      <c r="E29" s="174"/>
      <c r="F29" s="174"/>
      <c r="G29" s="174"/>
      <c r="H29" s="174"/>
      <c r="I29" s="174"/>
      <c r="J29" s="119"/>
      <c r="K29" s="112" t="s">
        <v>21</v>
      </c>
      <c r="L29" s="354" t="s">
        <v>44</v>
      </c>
      <c r="M29" s="122"/>
      <c r="N29" s="174"/>
      <c r="O29" s="174"/>
      <c r="P29" s="171"/>
      <c r="Q29" s="351"/>
      <c r="R29" s="358"/>
      <c r="S29" s="358"/>
      <c r="T29" s="101"/>
      <c r="U29" s="101"/>
      <c r="V29" s="101"/>
      <c r="W29" s="101"/>
      <c r="X29" s="101"/>
      <c r="Y29" s="101"/>
      <c r="Z29" s="343"/>
      <c r="AA29" s="289"/>
      <c r="AB29" s="303"/>
    </row>
    <row r="30" spans="1:28" s="6" customFormat="1" ht="20.25" customHeight="1">
      <c r="A30" s="303" t="s">
        <v>104</v>
      </c>
      <c r="B30" s="247" t="str">
        <f>VLOOKUP("A-"&amp;A30,出場チーム基本データ!$P$12:$Q$280,2,FALSE)</f>
        <v>連合F</v>
      </c>
      <c r="C30" s="304" t="s">
        <v>348</v>
      </c>
      <c r="D30" s="101"/>
      <c r="E30" s="344"/>
      <c r="F30" s="344"/>
      <c r="G30" s="344"/>
      <c r="H30" s="344"/>
      <c r="I30" s="344"/>
      <c r="J30" s="344"/>
      <c r="K30" s="178" t="s">
        <v>9</v>
      </c>
      <c r="L30" s="354"/>
      <c r="M30" s="174"/>
      <c r="N30" s="174"/>
      <c r="O30" s="174"/>
      <c r="P30" s="174"/>
      <c r="Q30" s="115"/>
      <c r="R30" s="103"/>
      <c r="S30" s="103"/>
      <c r="T30" s="103"/>
      <c r="U30" s="103"/>
      <c r="V30" s="103"/>
      <c r="W30" s="103"/>
      <c r="X30" s="174"/>
      <c r="Y30" s="101"/>
      <c r="Z30" s="343" t="s">
        <v>841</v>
      </c>
      <c r="AA30" s="289" t="str">
        <f>VLOOKUP("A-"&amp;AB30,出場チーム基本データ!$P$12:$Q$280,2,FALSE)</f>
        <v>高松中央C</v>
      </c>
      <c r="AB30" s="303" t="s">
        <v>270</v>
      </c>
    </row>
    <row r="31" spans="1:28" s="6" customFormat="1" ht="20.25" customHeight="1">
      <c r="A31" s="303"/>
      <c r="B31" s="247" t="s">
        <v>938</v>
      </c>
      <c r="C31" s="304"/>
      <c r="D31" s="170"/>
      <c r="E31" s="104"/>
      <c r="F31" s="105"/>
      <c r="G31" s="345" t="s">
        <v>17</v>
      </c>
      <c r="H31" s="346"/>
      <c r="I31" s="104"/>
      <c r="J31" s="346" t="s">
        <v>254</v>
      </c>
      <c r="K31" s="349"/>
      <c r="L31" s="175"/>
      <c r="M31" s="112"/>
      <c r="N31" s="347"/>
      <c r="O31" s="112"/>
      <c r="P31" s="348"/>
      <c r="Q31" s="181"/>
      <c r="R31" s="345" t="s">
        <v>67</v>
      </c>
      <c r="S31" s="346"/>
      <c r="T31" s="170"/>
      <c r="U31" s="346" t="s">
        <v>27</v>
      </c>
      <c r="V31" s="349"/>
      <c r="W31" s="108"/>
      <c r="X31" s="109"/>
      <c r="Y31" s="170"/>
      <c r="Z31" s="343"/>
      <c r="AA31" s="289"/>
      <c r="AB31" s="303"/>
    </row>
    <row r="32" spans="1:28" s="6" customFormat="1" ht="20.25" customHeight="1">
      <c r="A32" s="303" t="s">
        <v>105</v>
      </c>
      <c r="B32" s="289" t="str">
        <f>VLOOKUP("A-"&amp;A32,出場チーム基本データ!$P$12:$Q$280,2,FALSE)</f>
        <v>山田B</v>
      </c>
      <c r="C32" s="304" t="s">
        <v>842</v>
      </c>
      <c r="D32" s="177"/>
      <c r="E32" s="177"/>
      <c r="F32" s="179"/>
      <c r="G32" s="177"/>
      <c r="H32" s="177"/>
      <c r="I32" s="177"/>
      <c r="J32" s="103"/>
      <c r="K32" s="179"/>
      <c r="L32" s="179"/>
      <c r="M32" s="116"/>
      <c r="N32" s="347"/>
      <c r="O32" s="116"/>
      <c r="P32" s="348"/>
      <c r="Q32" s="180"/>
      <c r="R32" s="181"/>
      <c r="S32" s="174"/>
      <c r="T32" s="174"/>
      <c r="U32" s="101"/>
      <c r="V32" s="101"/>
      <c r="W32" s="180"/>
      <c r="X32" s="177"/>
      <c r="Y32" s="177"/>
      <c r="Z32" s="343" t="s">
        <v>843</v>
      </c>
      <c r="AA32" s="289" t="str">
        <f>VLOOKUP("A-"&amp;AB32,出場チーム基本データ!$P$12:$Q$280,2,FALSE)</f>
        <v>堺西B</v>
      </c>
      <c r="AB32" s="303" t="s">
        <v>823</v>
      </c>
    </row>
    <row r="33" spans="1:28" s="6" customFormat="1" ht="20.25" customHeight="1">
      <c r="A33" s="303"/>
      <c r="B33" s="289"/>
      <c r="C33" s="304"/>
      <c r="D33" s="104"/>
      <c r="E33" s="104"/>
      <c r="F33" s="104"/>
      <c r="G33" s="104"/>
      <c r="H33" s="104"/>
      <c r="I33" s="345" t="s">
        <v>16</v>
      </c>
      <c r="J33" s="346"/>
      <c r="K33" s="171"/>
      <c r="L33" s="174"/>
      <c r="M33" s="174"/>
      <c r="N33" s="174"/>
      <c r="O33" s="174"/>
      <c r="P33" s="174"/>
      <c r="Q33" s="174"/>
      <c r="R33" s="173"/>
      <c r="S33" s="346" t="s">
        <v>19</v>
      </c>
      <c r="T33" s="349"/>
      <c r="U33" s="170"/>
      <c r="V33" s="170"/>
      <c r="W33" s="104"/>
      <c r="X33" s="104"/>
      <c r="Y33" s="104"/>
      <c r="Z33" s="343"/>
      <c r="AA33" s="289"/>
      <c r="AB33" s="303"/>
    </row>
    <row r="34" spans="1:28" s="6" customFormat="1" ht="20.25" customHeight="1">
      <c r="A34" s="303" t="s">
        <v>279</v>
      </c>
      <c r="B34" s="289" t="str">
        <f>VLOOKUP("A-"&amp;A34,出場チーム基本データ!$P$12:$Q$280,2,FALSE)</f>
        <v>一条A</v>
      </c>
      <c r="C34" s="304" t="s">
        <v>347</v>
      </c>
      <c r="D34" s="103"/>
      <c r="E34" s="103"/>
      <c r="F34" s="103"/>
      <c r="G34" s="103"/>
      <c r="H34" s="103"/>
      <c r="I34" s="113"/>
      <c r="J34" s="103"/>
      <c r="K34" s="179"/>
      <c r="L34" s="106"/>
      <c r="M34" s="101"/>
      <c r="N34" s="174"/>
      <c r="O34" s="174"/>
      <c r="P34" s="101"/>
      <c r="Q34" s="107"/>
      <c r="R34" s="117"/>
      <c r="S34" s="102"/>
      <c r="T34" s="118"/>
      <c r="U34" s="353"/>
      <c r="V34" s="353"/>
      <c r="W34" s="353"/>
      <c r="X34" s="172"/>
      <c r="Y34" s="103"/>
      <c r="Z34" s="343" t="s">
        <v>57</v>
      </c>
      <c r="AA34" s="289" t="str">
        <f>VLOOKUP("A-"&amp;AB34,出場チーム基本データ!$P$12:$Q$280,2,FALSE)</f>
        <v>中学選抜A</v>
      </c>
      <c r="AB34" s="303" t="s">
        <v>824</v>
      </c>
    </row>
    <row r="35" spans="1:28" s="6" customFormat="1" ht="20.25" customHeight="1">
      <c r="A35" s="303"/>
      <c r="B35" s="289"/>
      <c r="C35" s="304"/>
      <c r="D35" s="174"/>
      <c r="E35" s="174"/>
      <c r="F35" s="174"/>
      <c r="G35" s="174"/>
      <c r="H35" s="174"/>
      <c r="I35" s="174"/>
      <c r="J35" s="119"/>
      <c r="K35" s="101"/>
      <c r="L35" s="174"/>
      <c r="M35" s="174"/>
      <c r="N35" s="174"/>
      <c r="O35" s="174"/>
      <c r="P35" s="174"/>
      <c r="Q35" s="174"/>
      <c r="R35" s="119"/>
      <c r="S35" s="119"/>
      <c r="T35" s="119"/>
      <c r="U35" s="101"/>
      <c r="V35" s="101"/>
      <c r="W35" s="174"/>
      <c r="X35" s="174"/>
      <c r="Y35" s="174"/>
      <c r="Z35" s="343"/>
      <c r="AA35" s="289"/>
      <c r="AB35" s="303"/>
    </row>
    <row r="36" spans="1:28" s="6" customFormat="1" ht="16.5" customHeight="1">
      <c r="A36" s="152"/>
      <c r="B36" s="244"/>
      <c r="C36" s="155"/>
      <c r="D36" s="174"/>
      <c r="E36" s="174"/>
      <c r="F36" s="174"/>
      <c r="G36" s="174"/>
      <c r="H36" s="174"/>
      <c r="I36" s="174"/>
      <c r="J36" s="119"/>
      <c r="K36" s="101"/>
      <c r="L36" s="174"/>
      <c r="M36" s="174"/>
      <c r="N36" s="174"/>
      <c r="O36" s="174"/>
      <c r="P36" s="174"/>
      <c r="Q36" s="174"/>
      <c r="R36" s="119"/>
      <c r="S36" s="119"/>
      <c r="T36" s="119"/>
      <c r="U36" s="101"/>
      <c r="V36" s="101"/>
      <c r="W36" s="174"/>
      <c r="X36" s="174"/>
      <c r="Y36" s="174"/>
      <c r="Z36" s="124"/>
      <c r="AA36" s="244"/>
      <c r="AB36" s="152"/>
    </row>
    <row r="37" spans="1:28" s="6" customFormat="1" ht="16.899999999999999" customHeight="1">
      <c r="A37" s="152"/>
      <c r="B37" s="152"/>
      <c r="C37" s="155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364"/>
      <c r="W37" s="364"/>
      <c r="X37" s="364"/>
      <c r="Y37" s="364"/>
      <c r="Z37" s="364"/>
      <c r="AA37" s="364"/>
      <c r="AB37" s="364"/>
    </row>
    <row r="38" spans="1:28" s="6" customFormat="1" ht="16.899999999999999" customHeight="1">
      <c r="A38" s="152"/>
      <c r="B38" s="152"/>
      <c r="C38" s="155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151"/>
      <c r="AA38" s="151"/>
      <c r="AB38" s="152"/>
    </row>
    <row r="39" spans="1:28" s="6" customFormat="1" ht="18" customHeight="1">
      <c r="C39" s="340" t="s">
        <v>5</v>
      </c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40"/>
      <c r="R39" s="340"/>
      <c r="S39" s="340"/>
      <c r="T39" s="340"/>
      <c r="U39" s="340"/>
      <c r="V39" s="340"/>
      <c r="W39" s="340"/>
      <c r="X39" s="340"/>
      <c r="Y39" s="340"/>
      <c r="Z39" s="340"/>
      <c r="AA39" s="153"/>
    </row>
    <row r="40" spans="1:28" s="6" customFormat="1" ht="18" customHeight="1">
      <c r="A40" s="4"/>
      <c r="B40" s="4"/>
      <c r="C40" s="341" t="s">
        <v>12</v>
      </c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341"/>
      <c r="Q40" s="341"/>
      <c r="R40" s="341"/>
      <c r="S40" s="341"/>
      <c r="T40" s="341"/>
      <c r="U40" s="341"/>
      <c r="V40" s="341"/>
      <c r="W40" s="341"/>
      <c r="X40" s="341"/>
      <c r="Y40" s="341"/>
      <c r="Z40" s="341"/>
      <c r="AA40" s="154"/>
      <c r="AB40" s="4"/>
    </row>
    <row r="41" spans="1:28" ht="9.6" customHeight="1"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8"/>
      <c r="AA41" s="8"/>
    </row>
    <row r="42" spans="1:28" ht="10.15" customHeight="1"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8"/>
      <c r="AA42" s="8"/>
    </row>
    <row r="43" spans="1:28" ht="9.6" customHeight="1"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8"/>
      <c r="AA43" s="8"/>
    </row>
    <row r="44" spans="1:28">
      <c r="A44" s="303" t="s">
        <v>13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</row>
  </sheetData>
  <mergeCells count="155">
    <mergeCell ref="AA30:AA31"/>
    <mergeCell ref="AA32:AA33"/>
    <mergeCell ref="AA34:AA35"/>
    <mergeCell ref="AA18:AA19"/>
    <mergeCell ref="AA20:AA21"/>
    <mergeCell ref="AA24:AA25"/>
    <mergeCell ref="AA26:AA27"/>
    <mergeCell ref="AA28:AA29"/>
    <mergeCell ref="AA5:AA6"/>
    <mergeCell ref="AA7:AA8"/>
    <mergeCell ref="AA9:AA10"/>
    <mergeCell ref="AA11:AA12"/>
    <mergeCell ref="AA13:AA14"/>
    <mergeCell ref="B19:B20"/>
    <mergeCell ref="B21:B22"/>
    <mergeCell ref="Z22:Z23"/>
    <mergeCell ref="S23:S24"/>
    <mergeCell ref="Q20:Q21"/>
    <mergeCell ref="Z20:Z21"/>
    <mergeCell ref="K16:K17"/>
    <mergeCell ref="C9:C10"/>
    <mergeCell ref="U9:V9"/>
    <mergeCell ref="Z9:Z10"/>
    <mergeCell ref="E10:F10"/>
    <mergeCell ref="J10:K10"/>
    <mergeCell ref="R6:S6"/>
    <mergeCell ref="U6:V6"/>
    <mergeCell ref="AB34:AB35"/>
    <mergeCell ref="AB7:AB8"/>
    <mergeCell ref="AB11:AB12"/>
    <mergeCell ref="AB9:AB10"/>
    <mergeCell ref="AB15:AB16"/>
    <mergeCell ref="AB13:AB14"/>
    <mergeCell ref="C40:Z40"/>
    <mergeCell ref="A44:AB44"/>
    <mergeCell ref="AB18:AB19"/>
    <mergeCell ref="AB20:AB21"/>
    <mergeCell ref="AB24:AB25"/>
    <mergeCell ref="AB22:AB23"/>
    <mergeCell ref="AB28:AB29"/>
    <mergeCell ref="AB26:AB27"/>
    <mergeCell ref="AB30:AB31"/>
    <mergeCell ref="AB32:AB33"/>
    <mergeCell ref="A34:A35"/>
    <mergeCell ref="C34:C35"/>
    <mergeCell ref="U34:W34"/>
    <mergeCell ref="Z34:Z35"/>
    <mergeCell ref="C39:Z39"/>
    <mergeCell ref="B34:B35"/>
    <mergeCell ref="R31:S31"/>
    <mergeCell ref="U31:V31"/>
    <mergeCell ref="A32:A33"/>
    <mergeCell ref="C32:C33"/>
    <mergeCell ref="Z32:Z33"/>
    <mergeCell ref="I33:J33"/>
    <mergeCell ref="S33:T33"/>
    <mergeCell ref="B32:B33"/>
    <mergeCell ref="L29:L30"/>
    <mergeCell ref="A30:A31"/>
    <mergeCell ref="C30:C31"/>
    <mergeCell ref="E30:J30"/>
    <mergeCell ref="Z30:Z31"/>
    <mergeCell ref="G31:H31"/>
    <mergeCell ref="J31:K31"/>
    <mergeCell ref="N31:N32"/>
    <mergeCell ref="P31:P32"/>
    <mergeCell ref="B28:B29"/>
    <mergeCell ref="Z26:Z27"/>
    <mergeCell ref="I27:J27"/>
    <mergeCell ref="A28:A29"/>
    <mergeCell ref="C28:C29"/>
    <mergeCell ref="Q28:Q29"/>
    <mergeCell ref="R28:S29"/>
    <mergeCell ref="V28:W28"/>
    <mergeCell ref="Z28:Z29"/>
    <mergeCell ref="G25:H25"/>
    <mergeCell ref="J25:K25"/>
    <mergeCell ref="T25:U25"/>
    <mergeCell ref="V25:W25"/>
    <mergeCell ref="A26:A27"/>
    <mergeCell ref="C26:C27"/>
    <mergeCell ref="A24:A25"/>
    <mergeCell ref="C24:C25"/>
    <mergeCell ref="E24:J24"/>
    <mergeCell ref="N24:N25"/>
    <mergeCell ref="O24:O25"/>
    <mergeCell ref="Z24:Z25"/>
    <mergeCell ref="B26:B27"/>
    <mergeCell ref="B24:B25"/>
    <mergeCell ref="A21:A22"/>
    <mergeCell ref="C21:C22"/>
    <mergeCell ref="N21:N22"/>
    <mergeCell ref="O21:O22"/>
    <mergeCell ref="M22:M23"/>
    <mergeCell ref="Q22:Q23"/>
    <mergeCell ref="V22:W22"/>
    <mergeCell ref="Z18:Z19"/>
    <mergeCell ref="A19:A20"/>
    <mergeCell ref="C19:C20"/>
    <mergeCell ref="T19:U19"/>
    <mergeCell ref="V19:W19"/>
    <mergeCell ref="H20:I20"/>
    <mergeCell ref="L20:L21"/>
    <mergeCell ref="M20:M21"/>
    <mergeCell ref="P20:P21"/>
    <mergeCell ref="A17:A18"/>
    <mergeCell ref="C17:C18"/>
    <mergeCell ref="F18:G18"/>
    <mergeCell ref="H18:I18"/>
    <mergeCell ref="J18:K18"/>
    <mergeCell ref="B17:B18"/>
    <mergeCell ref="A15:A16"/>
    <mergeCell ref="C15:C16"/>
    <mergeCell ref="U15:V15"/>
    <mergeCell ref="Z15:Z16"/>
    <mergeCell ref="A11:A12"/>
    <mergeCell ref="C11:C12"/>
    <mergeCell ref="J11:K11"/>
    <mergeCell ref="L11:L12"/>
    <mergeCell ref="U11:W11"/>
    <mergeCell ref="Z11:Z12"/>
    <mergeCell ref="F12:G12"/>
    <mergeCell ref="H12:I12"/>
    <mergeCell ref="J12:K12"/>
    <mergeCell ref="R12:S12"/>
    <mergeCell ref="Q10:Q11"/>
    <mergeCell ref="R10:R11"/>
    <mergeCell ref="U12:V12"/>
    <mergeCell ref="B9:B10"/>
    <mergeCell ref="B11:B12"/>
    <mergeCell ref="B13:B14"/>
    <mergeCell ref="V37:AB37"/>
    <mergeCell ref="A7:A8"/>
    <mergeCell ref="C7:C8"/>
    <mergeCell ref="Z7:Z8"/>
    <mergeCell ref="I8:J8"/>
    <mergeCell ref="N8:N9"/>
    <mergeCell ref="P8:P9"/>
    <mergeCell ref="A9:A10"/>
    <mergeCell ref="A1:AB1"/>
    <mergeCell ref="A2:AB2"/>
    <mergeCell ref="Z3:AQ3"/>
    <mergeCell ref="A5:A6"/>
    <mergeCell ref="C5:C6"/>
    <mergeCell ref="U5:W5"/>
    <mergeCell ref="Z5:Z6"/>
    <mergeCell ref="AB5:AB6"/>
    <mergeCell ref="G6:H6"/>
    <mergeCell ref="J6:K6"/>
    <mergeCell ref="B5:B6"/>
    <mergeCell ref="B7:B8"/>
    <mergeCell ref="A13:A14"/>
    <mergeCell ref="C13:C14"/>
    <mergeCell ref="Z13:Z14"/>
    <mergeCell ref="H14:I14"/>
  </mergeCells>
  <phoneticPr fontId="1"/>
  <printOptions horizontalCentered="1" verticalCentered="1"/>
  <pageMargins left="0.39370078740157483" right="0.39370078740157483" top="0.47244094488188981" bottom="0.47244094488188981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580"/>
  <sheetViews>
    <sheetView topLeftCell="A7" zoomScale="75" zoomScaleNormal="75" workbookViewId="0">
      <selection activeCell="Y17" sqref="Y17"/>
    </sheetView>
  </sheetViews>
  <sheetFormatPr defaultColWidth="9" defaultRowHeight="13.5"/>
  <cols>
    <col min="1" max="4" width="1.625" style="10" customWidth="1"/>
    <col min="5" max="11" width="9" style="10"/>
    <col min="12" max="12" width="13" style="10" bestFit="1" customWidth="1"/>
    <col min="13" max="16" width="9" style="10"/>
    <col min="17" max="17" width="13" style="10" bestFit="1" customWidth="1"/>
    <col min="18" max="20" width="9.5" style="10" customWidth="1"/>
    <col min="21" max="16384" width="9" style="10"/>
  </cols>
  <sheetData>
    <row r="1" spans="1:5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</row>
    <row r="2" spans="1:52">
      <c r="A2" s="9"/>
      <c r="B2" s="9"/>
      <c r="C2" s="9"/>
      <c r="D2" s="9"/>
      <c r="E2" s="11" t="s">
        <v>116</v>
      </c>
      <c r="F2" s="11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1:52">
      <c r="A3" s="9"/>
      <c r="B3" s="9"/>
      <c r="C3" s="9"/>
      <c r="D3" s="9"/>
      <c r="E3" s="12" t="s">
        <v>117</v>
      </c>
      <c r="F3" s="12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1:52" ht="6.7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</row>
    <row r="5" spans="1:52" ht="6.7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</row>
    <row r="6" spans="1:52" ht="6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</row>
    <row r="7" spans="1:52" ht="6.7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</row>
    <row r="8" spans="1:52" ht="6.7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</row>
    <row r="9" spans="1:52" ht="6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</row>
    <row r="10" spans="1:52">
      <c r="A10" s="9"/>
      <c r="B10" s="9"/>
      <c r="C10" s="9"/>
      <c r="D10" s="9"/>
      <c r="E10" s="371"/>
      <c r="F10" s="371"/>
      <c r="G10" s="371"/>
      <c r="H10" s="371"/>
      <c r="I10" s="372" t="s">
        <v>246</v>
      </c>
      <c r="J10" s="372"/>
      <c r="K10" s="372"/>
      <c r="L10" s="372"/>
      <c r="M10" s="372"/>
      <c r="N10" s="373" t="s">
        <v>119</v>
      </c>
      <c r="O10" s="373"/>
      <c r="P10" s="373"/>
      <c r="Q10" s="373"/>
      <c r="R10" s="374"/>
      <c r="S10" s="374"/>
      <c r="T10" s="37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</row>
    <row r="11" spans="1:52">
      <c r="A11" s="9"/>
      <c r="B11" s="9"/>
      <c r="C11" s="9"/>
      <c r="D11" s="9"/>
      <c r="E11" s="13"/>
      <c r="F11" s="13"/>
      <c r="G11" s="13"/>
      <c r="H11" s="13"/>
      <c r="I11" s="14" t="s">
        <v>582</v>
      </c>
      <c r="J11" s="14" t="s">
        <v>121</v>
      </c>
      <c r="K11" s="14"/>
      <c r="L11" s="14" t="s">
        <v>122</v>
      </c>
      <c r="M11" s="14" t="s">
        <v>115</v>
      </c>
      <c r="N11" s="15" t="s">
        <v>123</v>
      </c>
      <c r="O11" s="15" t="s">
        <v>121</v>
      </c>
      <c r="P11" s="16"/>
      <c r="Q11" s="15" t="s">
        <v>122</v>
      </c>
      <c r="R11" s="13"/>
      <c r="S11" s="14"/>
      <c r="T11" s="15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</row>
    <row r="12" spans="1:52">
      <c r="A12" s="9"/>
      <c r="B12" s="9"/>
      <c r="C12" s="9"/>
      <c r="D12" s="9"/>
      <c r="G12" s="17"/>
      <c r="H12" s="18"/>
      <c r="I12" s="18">
        <v>1</v>
      </c>
      <c r="J12" s="18">
        <v>1</v>
      </c>
      <c r="K12" s="17" t="s">
        <v>135</v>
      </c>
      <c r="L12" s="11" t="s">
        <v>610</v>
      </c>
      <c r="M12" s="11">
        <f>VLOOKUP(K12,予選リーグ!$V$2:$Y$280,4,FALSE)</f>
        <v>1</v>
      </c>
      <c r="N12" s="19" t="str">
        <f>VLOOKUP(I12&amp;"-"&amp;M12,順位移行表!$K$9:$O$280,4,FALSE)</f>
        <v>Y</v>
      </c>
      <c r="O12" s="19">
        <f>VLOOKUP(I12&amp;"-"&amp;M12,順位移行表!$K$9:$O$280,5,FALSE)</f>
        <v>1</v>
      </c>
      <c r="P12" s="17" t="str">
        <f>N12&amp;"-"&amp;O12</f>
        <v>Y-1</v>
      </c>
      <c r="Q12" s="11" t="str">
        <f>L12</f>
        <v>尽誠学園A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</row>
    <row r="13" spans="1:52">
      <c r="A13" s="9"/>
      <c r="B13" s="9"/>
      <c r="C13" s="9"/>
      <c r="D13" s="9"/>
      <c r="G13" s="17"/>
      <c r="H13" s="18"/>
      <c r="I13" s="18">
        <v>1</v>
      </c>
      <c r="J13" s="18">
        <v>2</v>
      </c>
      <c r="K13" s="17" t="s">
        <v>164</v>
      </c>
      <c r="L13" s="11" t="s">
        <v>622</v>
      </c>
      <c r="M13" s="11">
        <f>VLOOKUP(K13,予選リーグ!$V$2:$Y$280,4,FALSE)</f>
        <v>2</v>
      </c>
      <c r="N13" s="19" t="str">
        <f>VLOOKUP(I13&amp;"-"&amp;M13,順位移行表!$K$9:$O$280,4,FALSE)</f>
        <v>Y</v>
      </c>
      <c r="O13" s="19">
        <f>VLOOKUP(I13&amp;"-"&amp;M13,順位移行表!$K$9:$O$280,5,FALSE)</f>
        <v>55</v>
      </c>
      <c r="P13" s="17" t="str">
        <f t="shared" ref="P13:P76" si="0">N13&amp;"-"&amp;O13</f>
        <v>Y-55</v>
      </c>
      <c r="Q13" s="11" t="str">
        <f t="shared" ref="Q13:Q76" si="1">L13</f>
        <v>岡崎城西A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</row>
    <row r="14" spans="1:52">
      <c r="A14" s="9"/>
      <c r="B14" s="9"/>
      <c r="C14" s="9"/>
      <c r="D14" s="9"/>
      <c r="G14" s="17"/>
      <c r="H14" s="18"/>
      <c r="I14" s="18">
        <v>1</v>
      </c>
      <c r="J14" s="18">
        <v>3</v>
      </c>
      <c r="K14" s="17" t="s">
        <v>149</v>
      </c>
      <c r="L14" s="11" t="s">
        <v>590</v>
      </c>
      <c r="M14" s="11">
        <f>VLOOKUP(K14,予選リーグ!$V$2:$Y$280,4,FALSE)</f>
        <v>11</v>
      </c>
      <c r="N14" s="19" t="str">
        <f>VLOOKUP(I14&amp;"-"&amp;M14,順位移行表!$K$9:$O$280,4,FALSE)</f>
        <v>K</v>
      </c>
      <c r="O14" s="19">
        <f>VLOOKUP(I14&amp;"-"&amp;M14,順位移行表!$K$9:$O$280,5,FALSE)</f>
        <v>1</v>
      </c>
      <c r="P14" s="17" t="str">
        <f t="shared" si="0"/>
        <v>K-1</v>
      </c>
      <c r="Q14" s="11" t="str">
        <f t="shared" si="1"/>
        <v>神戸国際A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1:52">
      <c r="A15" s="9"/>
      <c r="B15" s="9"/>
      <c r="C15" s="9"/>
      <c r="D15" s="9"/>
      <c r="G15" s="17"/>
      <c r="H15" s="18"/>
      <c r="I15" s="18">
        <v>1</v>
      </c>
      <c r="J15" s="18">
        <v>4</v>
      </c>
      <c r="K15" s="17" t="s">
        <v>178</v>
      </c>
      <c r="L15" s="11" t="s">
        <v>586</v>
      </c>
      <c r="M15" s="11">
        <f>VLOOKUP(K15,予選リーグ!$V$2:$Y$280,4,FALSE)</f>
        <v>7</v>
      </c>
      <c r="N15" s="19" t="str">
        <f>VLOOKUP(I15&amp;"-"&amp;M15,順位移行表!$K$9:$O$280,4,FALSE)</f>
        <v>Y</v>
      </c>
      <c r="O15" s="19">
        <f>VLOOKUP(I15&amp;"-"&amp;M15,順位移行表!$K$9:$O$280,5,FALSE)</f>
        <v>68</v>
      </c>
      <c r="P15" s="17" t="str">
        <f t="shared" si="0"/>
        <v>Y-68</v>
      </c>
      <c r="Q15" s="11" t="str">
        <f t="shared" si="1"/>
        <v>黒沢尻工業A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</row>
    <row r="16" spans="1:52">
      <c r="A16" s="9"/>
      <c r="B16" s="9"/>
      <c r="C16" s="9"/>
      <c r="D16" s="9"/>
      <c r="G16" s="17"/>
      <c r="H16" s="18"/>
      <c r="I16" s="18">
        <v>1</v>
      </c>
      <c r="J16" s="18">
        <v>5</v>
      </c>
      <c r="K16" s="17" t="s">
        <v>143</v>
      </c>
      <c r="L16" s="11" t="s">
        <v>592</v>
      </c>
      <c r="M16" s="11">
        <f>VLOOKUP(K16,予選リーグ!$V$2:$Y$280,4,FALSE)</f>
        <v>5</v>
      </c>
      <c r="N16" s="19" t="str">
        <f>VLOOKUP(I16&amp;"-"&amp;M16,順位移行表!$K$9:$O$280,4,FALSE)</f>
        <v>Y</v>
      </c>
      <c r="O16" s="19">
        <f>VLOOKUP(I16&amp;"-"&amp;M16,順位移行表!$K$9:$O$280,5,FALSE)</f>
        <v>24</v>
      </c>
      <c r="P16" s="17" t="str">
        <f t="shared" si="0"/>
        <v>Y-24</v>
      </c>
      <c r="Q16" s="11" t="str">
        <f t="shared" si="1"/>
        <v>西城陽A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</row>
    <row r="17" spans="1:52">
      <c r="A17" s="9"/>
      <c r="B17" s="9"/>
      <c r="C17" s="9"/>
      <c r="D17" s="9"/>
      <c r="G17" s="17"/>
      <c r="H17" s="18"/>
      <c r="I17" s="18">
        <v>1</v>
      </c>
      <c r="J17" s="18">
        <v>6</v>
      </c>
      <c r="K17" s="17" t="s">
        <v>171</v>
      </c>
      <c r="L17" s="11" t="s">
        <v>613</v>
      </c>
      <c r="M17" s="11">
        <f>VLOOKUP(K17,予選リーグ!$V$2:$Y$280,4,FALSE)</f>
        <v>6</v>
      </c>
      <c r="N17" s="19" t="str">
        <f>VLOOKUP(I17&amp;"-"&amp;M17,順位移行表!$K$9:$O$280,4,FALSE)</f>
        <v>Y</v>
      </c>
      <c r="O17" s="19">
        <f>VLOOKUP(I17&amp;"-"&amp;M17,順位移行表!$K$9:$O$280,5,FALSE)</f>
        <v>41</v>
      </c>
      <c r="P17" s="17" t="str">
        <f t="shared" si="0"/>
        <v>Y-41</v>
      </c>
      <c r="Q17" s="11" t="str">
        <f t="shared" si="1"/>
        <v>敦賀A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</row>
    <row r="18" spans="1:52">
      <c r="A18" s="9"/>
      <c r="B18" s="9"/>
      <c r="C18" s="9"/>
      <c r="D18" s="9"/>
      <c r="G18" s="17"/>
      <c r="H18" s="18"/>
      <c r="I18" s="18">
        <v>1</v>
      </c>
      <c r="J18" s="18">
        <v>7</v>
      </c>
      <c r="K18" s="17" t="s">
        <v>156</v>
      </c>
      <c r="L18" s="11" t="s">
        <v>638</v>
      </c>
      <c r="M18" s="11">
        <f>VLOOKUP(K18,予選リーグ!$V$2:$Y$280,4,FALSE)</f>
        <v>8</v>
      </c>
      <c r="N18" s="19" t="str">
        <f>VLOOKUP(I18&amp;"-"&amp;M18,順位移行表!$K$9:$O$280,4,FALSE)</f>
        <v>Y</v>
      </c>
      <c r="O18" s="19">
        <f>VLOOKUP(I18&amp;"-"&amp;M18,順位移行表!$K$9:$O$280,5,FALSE)</f>
        <v>15</v>
      </c>
      <c r="P18" s="17" t="str">
        <f t="shared" si="0"/>
        <v>Y-15</v>
      </c>
      <c r="Q18" s="11" t="str">
        <f t="shared" si="1"/>
        <v>真颯館A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</row>
    <row r="19" spans="1:52">
      <c r="A19" s="9"/>
      <c r="B19" s="9"/>
      <c r="C19" s="9"/>
      <c r="D19" s="9"/>
      <c r="G19" s="17"/>
      <c r="H19" s="18"/>
      <c r="I19" s="18">
        <v>1</v>
      </c>
      <c r="J19" s="18">
        <v>8</v>
      </c>
      <c r="K19" s="17" t="s">
        <v>184</v>
      </c>
      <c r="L19" s="11" t="s">
        <v>873</v>
      </c>
      <c r="M19" s="11">
        <f>VLOOKUP(K19,予選リーグ!$V$2:$Y$280,4,FALSE)</f>
        <v>9</v>
      </c>
      <c r="N19" s="19" t="str">
        <f>VLOOKUP(I19&amp;"-"&amp;M19,順位移行表!$K$9:$O$280,4,FALSE)</f>
        <v>Y</v>
      </c>
      <c r="O19" s="19">
        <f>VLOOKUP(I19&amp;"-"&amp;M19,順位移行表!$K$9:$O$280,5,FALSE)</f>
        <v>12</v>
      </c>
      <c r="P19" s="17" t="str">
        <f t="shared" si="0"/>
        <v>Y-12</v>
      </c>
      <c r="Q19" s="11" t="str">
        <f t="shared" si="1"/>
        <v>彩星工科A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</row>
    <row r="20" spans="1:52">
      <c r="A20" s="9"/>
      <c r="B20" s="9"/>
      <c r="C20" s="9"/>
      <c r="D20" s="9"/>
      <c r="G20" s="17"/>
      <c r="H20" s="18"/>
      <c r="I20" s="18">
        <v>1</v>
      </c>
      <c r="J20" s="18">
        <v>9</v>
      </c>
      <c r="K20" s="17" t="s">
        <v>139</v>
      </c>
      <c r="L20" s="11" t="s">
        <v>629</v>
      </c>
      <c r="M20" s="11">
        <f>VLOOKUP(K20,予選リーグ!$V$2:$Y$280,4,FALSE)</f>
        <v>10</v>
      </c>
      <c r="N20" s="19" t="str">
        <f>VLOOKUP(I20&amp;"-"&amp;M20,順位移行表!$K$9:$O$280,4,FALSE)</f>
        <v>Y</v>
      </c>
      <c r="O20" s="19">
        <f>VLOOKUP(I20&amp;"-"&amp;M20,順位移行表!$K$9:$O$280,5,FALSE)</f>
        <v>65</v>
      </c>
      <c r="P20" s="17" t="str">
        <f t="shared" si="0"/>
        <v>Y-65</v>
      </c>
      <c r="Q20" s="11" t="str">
        <f t="shared" si="1"/>
        <v>大塚A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</row>
    <row r="21" spans="1:52">
      <c r="A21" s="9"/>
      <c r="B21" s="9"/>
      <c r="C21" s="9"/>
      <c r="D21" s="9"/>
      <c r="G21" s="17"/>
      <c r="H21" s="18"/>
      <c r="I21" s="18">
        <v>1</v>
      </c>
      <c r="J21" s="18">
        <v>10</v>
      </c>
      <c r="K21" s="17" t="s">
        <v>167</v>
      </c>
      <c r="L21" s="11" t="s">
        <v>633</v>
      </c>
      <c r="M21" s="11">
        <f>VLOOKUP(K21,予選リーグ!$V$2:$Y$280,4,FALSE)</f>
        <v>4</v>
      </c>
      <c r="N21" s="19" t="str">
        <f>VLOOKUP(I21&amp;"-"&amp;M21,順位移行表!$K$9:$O$280,4,FALSE)</f>
        <v>Y</v>
      </c>
      <c r="O21" s="19">
        <f>VLOOKUP(I21&amp;"-"&amp;M21,順位移行表!$K$9:$O$280,5,FALSE)</f>
        <v>31</v>
      </c>
      <c r="P21" s="17" t="str">
        <f t="shared" si="0"/>
        <v>Y-31</v>
      </c>
      <c r="Q21" s="11" t="str">
        <f t="shared" si="1"/>
        <v>和歌山北B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</row>
    <row r="22" spans="1:52">
      <c r="A22" s="9"/>
      <c r="B22" s="9"/>
      <c r="C22" s="9"/>
      <c r="D22" s="9"/>
      <c r="G22" s="17"/>
      <c r="H22" s="18"/>
      <c r="I22" s="18">
        <v>1</v>
      </c>
      <c r="J22" s="18">
        <v>11</v>
      </c>
      <c r="K22" s="17" t="s">
        <v>152</v>
      </c>
      <c r="L22" s="11" t="s">
        <v>628</v>
      </c>
      <c r="M22" s="11">
        <f>VLOOKUP(K22,予選リーグ!$V$2:$Y$280,4,FALSE)</f>
        <v>3</v>
      </c>
      <c r="N22" s="19" t="str">
        <f>VLOOKUP(I22&amp;"-"&amp;M22,順位移行表!$K$9:$O$280,4,FALSE)</f>
        <v>Y</v>
      </c>
      <c r="O22" s="19">
        <f>VLOOKUP(I22&amp;"-"&amp;M22,順位移行表!$K$9:$O$280,5,FALSE)</f>
        <v>46</v>
      </c>
      <c r="P22" s="17" t="str">
        <f t="shared" si="0"/>
        <v>Y-46</v>
      </c>
      <c r="Q22" s="11" t="str">
        <f t="shared" si="1"/>
        <v>高田商業C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52">
      <c r="A23" s="9"/>
      <c r="B23" s="9"/>
      <c r="C23" s="9"/>
      <c r="D23" s="9"/>
      <c r="G23" s="17"/>
      <c r="H23" s="18"/>
      <c r="I23" s="18">
        <v>2</v>
      </c>
      <c r="J23" s="18">
        <v>1</v>
      </c>
      <c r="K23" s="17" t="s">
        <v>190</v>
      </c>
      <c r="L23" s="11" t="s">
        <v>597</v>
      </c>
      <c r="M23" s="11">
        <f>VLOOKUP(K23,予選リーグ!$V$2:$Y$280,4,FALSE)</f>
        <v>1</v>
      </c>
      <c r="N23" s="19" t="str">
        <f>VLOOKUP(I23&amp;"-"&amp;M23,順位移行表!$K$9:$O$280,4,FALSE)</f>
        <v>Y</v>
      </c>
      <c r="O23" s="19">
        <f>VLOOKUP(I23&amp;"-"&amp;M23,順位移行表!$K$9:$O$280,5,FALSE)</f>
        <v>72</v>
      </c>
      <c r="P23" s="17" t="str">
        <f t="shared" si="0"/>
        <v>Y-72</v>
      </c>
      <c r="Q23" s="11" t="str">
        <f t="shared" si="1"/>
        <v>高田商業A</v>
      </c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</row>
    <row r="24" spans="1:52">
      <c r="A24" s="9"/>
      <c r="B24" s="9"/>
      <c r="C24" s="9"/>
      <c r="D24" s="9"/>
      <c r="G24" s="17"/>
      <c r="H24" s="18"/>
      <c r="I24" s="18">
        <v>2</v>
      </c>
      <c r="J24" s="18">
        <v>2</v>
      </c>
      <c r="K24" s="17" t="s">
        <v>163</v>
      </c>
      <c r="L24" s="11" t="s">
        <v>624</v>
      </c>
      <c r="M24" s="11">
        <f>VLOOKUP(K24,予選リーグ!$V$2:$Y$280,4,FALSE)</f>
        <v>3</v>
      </c>
      <c r="N24" s="19" t="str">
        <f>VLOOKUP(I24&amp;"-"&amp;M24,順位移行表!$K$9:$O$280,4,FALSE)</f>
        <v>Y</v>
      </c>
      <c r="O24" s="19">
        <f>VLOOKUP(I24&amp;"-"&amp;M24,順位移行表!$K$9:$O$280,5,FALSE)</f>
        <v>27</v>
      </c>
      <c r="P24" s="17" t="str">
        <f t="shared" si="0"/>
        <v>Y-27</v>
      </c>
      <c r="Q24" s="11" t="str">
        <f t="shared" si="1"/>
        <v>能登A</v>
      </c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</row>
    <row r="25" spans="1:52">
      <c r="A25" s="9"/>
      <c r="B25" s="9"/>
      <c r="C25" s="9"/>
      <c r="D25" s="9"/>
      <c r="G25" s="17"/>
      <c r="H25" s="18"/>
      <c r="I25" s="18">
        <v>2</v>
      </c>
      <c r="J25" s="18">
        <v>3</v>
      </c>
      <c r="K25" s="17" t="s">
        <v>177</v>
      </c>
      <c r="L25" s="11" t="s">
        <v>626</v>
      </c>
      <c r="M25" s="11">
        <f>VLOOKUP(K25,予選リーグ!$V$2:$Y$280,4,FALSE)</f>
        <v>7</v>
      </c>
      <c r="N25" s="19" t="str">
        <f>VLOOKUP(I25&amp;"-"&amp;M25,順位移行表!$K$9:$O$280,4,FALSE)</f>
        <v>Y</v>
      </c>
      <c r="O25" s="19">
        <f>VLOOKUP(I25&amp;"-"&amp;M25,順位移行表!$K$9:$O$280,5,FALSE)</f>
        <v>5</v>
      </c>
      <c r="P25" s="17" t="str">
        <f t="shared" si="0"/>
        <v>Y-5</v>
      </c>
      <c r="Q25" s="11" t="str">
        <f t="shared" si="1"/>
        <v>八工大一A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52">
      <c r="A26" s="9"/>
      <c r="B26" s="9"/>
      <c r="C26" s="9"/>
      <c r="D26" s="9"/>
      <c r="G26" s="17"/>
      <c r="H26" s="18"/>
      <c r="I26" s="18">
        <v>2</v>
      </c>
      <c r="J26" s="18">
        <v>4</v>
      </c>
      <c r="K26" s="17" t="s">
        <v>148</v>
      </c>
      <c r="L26" s="11" t="s">
        <v>874</v>
      </c>
      <c r="M26" s="11">
        <f>VLOOKUP(K26,予選リーグ!$V$2:$Y$280,4,FALSE)</f>
        <v>9</v>
      </c>
      <c r="N26" s="19" t="str">
        <f>VLOOKUP(I26&amp;"-"&amp;M26,順位移行表!$K$9:$O$280,4,FALSE)</f>
        <v>Y</v>
      </c>
      <c r="O26" s="19">
        <f>VLOOKUP(I26&amp;"-"&amp;M26,順位移行表!$K$9:$O$280,5,FALSE)</f>
        <v>61</v>
      </c>
      <c r="P26" s="17" t="str">
        <f t="shared" si="0"/>
        <v>Y-61</v>
      </c>
      <c r="Q26" s="11" t="str">
        <f t="shared" si="1"/>
        <v>広島翔洋A</v>
      </c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</row>
    <row r="27" spans="1:52">
      <c r="A27" s="9"/>
      <c r="B27" s="9"/>
      <c r="C27" s="9"/>
      <c r="D27" s="9"/>
      <c r="G27" s="17"/>
      <c r="H27" s="18"/>
      <c r="I27" s="18">
        <v>2</v>
      </c>
      <c r="J27" s="18">
        <v>5</v>
      </c>
      <c r="K27" s="17" t="s">
        <v>183</v>
      </c>
      <c r="L27" s="11" t="s">
        <v>875</v>
      </c>
      <c r="M27" s="11">
        <f>VLOOKUP(K27,予選リーグ!$V$2:$Y$280,4,FALSE)</f>
        <v>6</v>
      </c>
      <c r="N27" s="19" t="str">
        <f>VLOOKUP(I27&amp;"-"&amp;M27,順位移行表!$K$9:$O$280,4,FALSE)</f>
        <v>Y</v>
      </c>
      <c r="O27" s="19">
        <f>VLOOKUP(I27&amp;"-"&amp;M27,順位移行表!$K$9:$O$280,5,FALSE)</f>
        <v>59</v>
      </c>
      <c r="P27" s="17" t="str">
        <f t="shared" si="0"/>
        <v>Y-59</v>
      </c>
      <c r="Q27" s="11" t="str">
        <f t="shared" si="1"/>
        <v>市立尼崎A</v>
      </c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</row>
    <row r="28" spans="1:52">
      <c r="A28" s="9"/>
      <c r="B28" s="9"/>
      <c r="C28" s="9"/>
      <c r="D28" s="9"/>
      <c r="G28" s="17"/>
      <c r="H28" s="18"/>
      <c r="I28" s="18">
        <v>2</v>
      </c>
      <c r="J28" s="18">
        <v>6</v>
      </c>
      <c r="K28" s="17" t="s">
        <v>155</v>
      </c>
      <c r="L28" s="11" t="s">
        <v>615</v>
      </c>
      <c r="M28" s="11">
        <f>VLOOKUP(K28,予選リーグ!$V$2:$Y$280,4,FALSE)</f>
        <v>8</v>
      </c>
      <c r="N28" s="19" t="str">
        <f>VLOOKUP(I28&amp;"-"&amp;M28,順位移行表!$K$9:$O$280,4,FALSE)</f>
        <v>Y</v>
      </c>
      <c r="O28" s="19">
        <f>VLOOKUP(I28&amp;"-"&amp;M28,順位移行表!$K$9:$O$280,5,FALSE)</f>
        <v>33</v>
      </c>
      <c r="P28" s="17" t="str">
        <f t="shared" si="0"/>
        <v>Y-33</v>
      </c>
      <c r="Q28" s="11" t="str">
        <f t="shared" si="1"/>
        <v>岩瀬日大A</v>
      </c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</row>
    <row r="29" spans="1:52">
      <c r="A29" s="9"/>
      <c r="B29" s="9"/>
      <c r="C29" s="9"/>
      <c r="D29" s="9"/>
      <c r="G29" s="17"/>
      <c r="H29" s="18"/>
      <c r="I29" s="18">
        <v>2</v>
      </c>
      <c r="J29" s="18">
        <v>7</v>
      </c>
      <c r="K29" s="17" t="s">
        <v>170</v>
      </c>
      <c r="L29" s="11" t="s">
        <v>614</v>
      </c>
      <c r="M29" s="11">
        <f>VLOOKUP(K29,予選リーグ!$V$2:$Y$280,4,FALSE)</f>
        <v>10</v>
      </c>
      <c r="N29" s="19" t="str">
        <f>VLOOKUP(I29&amp;"-"&amp;M29,順位移行表!$K$9:$O$280,4,FALSE)</f>
        <v>Y</v>
      </c>
      <c r="O29" s="19">
        <f>VLOOKUP(I29&amp;"-"&amp;M29,順位移行表!$K$9:$O$280,5,FALSE)</f>
        <v>8</v>
      </c>
      <c r="P29" s="17" t="str">
        <f t="shared" si="0"/>
        <v>Y-8</v>
      </c>
      <c r="Q29" s="11" t="str">
        <f t="shared" si="1"/>
        <v>倉敷工業A</v>
      </c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</row>
    <row r="30" spans="1:52">
      <c r="A30" s="9"/>
      <c r="B30" s="9"/>
      <c r="C30" s="9"/>
      <c r="D30" s="9"/>
      <c r="G30" s="17"/>
      <c r="H30" s="18"/>
      <c r="I30" s="18">
        <v>2</v>
      </c>
      <c r="J30" s="18">
        <v>8</v>
      </c>
      <c r="K30" s="17" t="s">
        <v>142</v>
      </c>
      <c r="L30" s="11" t="s">
        <v>617</v>
      </c>
      <c r="M30" s="11">
        <f>VLOOKUP(K30,予選リーグ!$V$2:$Y$280,4,FALSE)</f>
        <v>5</v>
      </c>
      <c r="N30" s="19" t="str">
        <f>VLOOKUP(I30&amp;"-"&amp;M30,順位移行表!$K$9:$O$280,4,FALSE)</f>
        <v>Y</v>
      </c>
      <c r="O30" s="19">
        <f>VLOOKUP(I30&amp;"-"&amp;M30,順位移行表!$K$9:$O$280,5,FALSE)</f>
        <v>49</v>
      </c>
      <c r="P30" s="17" t="str">
        <f t="shared" si="0"/>
        <v>Y-49</v>
      </c>
      <c r="Q30" s="11" t="str">
        <f t="shared" si="1"/>
        <v>東福岡A</v>
      </c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52">
      <c r="A31" s="9"/>
      <c r="B31" s="9"/>
      <c r="C31" s="9"/>
      <c r="D31" s="9"/>
      <c r="G31" s="17"/>
      <c r="H31" s="18"/>
      <c r="I31" s="18">
        <v>2</v>
      </c>
      <c r="J31" s="18">
        <v>9</v>
      </c>
      <c r="K31" s="17" t="s">
        <v>187</v>
      </c>
      <c r="L31" s="11" t="s">
        <v>876</v>
      </c>
      <c r="M31" s="11">
        <f>VLOOKUP(K31,予選リーグ!$V$2:$Y$280,4,FALSE)</f>
        <v>11</v>
      </c>
      <c r="N31" s="19" t="str">
        <f>VLOOKUP(I31&amp;"-"&amp;M31,順位移行表!$K$9:$O$280,4,FALSE)</f>
        <v>K</v>
      </c>
      <c r="O31" s="19">
        <f>VLOOKUP(I31&amp;"-"&amp;M31,順位移行表!$K$9:$O$280,5,FALSE)</f>
        <v>34</v>
      </c>
      <c r="P31" s="17" t="str">
        <f t="shared" si="0"/>
        <v>K-34</v>
      </c>
      <c r="Q31" s="11" t="str">
        <f t="shared" si="1"/>
        <v>八幡工業A</v>
      </c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</row>
    <row r="32" spans="1:52">
      <c r="A32" s="9"/>
      <c r="B32" s="9"/>
      <c r="C32" s="9"/>
      <c r="D32" s="9"/>
      <c r="G32" s="17"/>
      <c r="H32" s="18"/>
      <c r="I32" s="18">
        <v>2</v>
      </c>
      <c r="J32" s="18">
        <v>10</v>
      </c>
      <c r="K32" s="17" t="s">
        <v>159</v>
      </c>
      <c r="L32" s="11" t="s">
        <v>634</v>
      </c>
      <c r="M32" s="11">
        <f>VLOOKUP(K32,予選リーグ!$V$2:$Y$280,4,FALSE)</f>
        <v>4</v>
      </c>
      <c r="N32" s="19" t="str">
        <f>VLOOKUP(I32&amp;"-"&amp;M32,順位移行表!$K$9:$O$280,4,FALSE)</f>
        <v>Y</v>
      </c>
      <c r="O32" s="19">
        <f>VLOOKUP(I32&amp;"-"&amp;M32,順位移行表!$K$9:$O$280,5,FALSE)</f>
        <v>42</v>
      </c>
      <c r="P32" s="17" t="str">
        <f t="shared" si="0"/>
        <v>Y-42</v>
      </c>
      <c r="Q32" s="11" t="str">
        <f t="shared" si="1"/>
        <v>明徳義塾B</v>
      </c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</row>
    <row r="33" spans="1:52">
      <c r="A33" s="9"/>
      <c r="B33" s="9"/>
      <c r="C33" s="9"/>
      <c r="D33" s="9"/>
      <c r="G33" s="17"/>
      <c r="H33" s="18"/>
      <c r="I33" s="18">
        <v>2</v>
      </c>
      <c r="J33" s="18">
        <v>11</v>
      </c>
      <c r="K33" s="17" t="s">
        <v>174</v>
      </c>
      <c r="L33" s="11" t="s">
        <v>621</v>
      </c>
      <c r="M33" s="11">
        <f>VLOOKUP(K33,予選リーグ!$V$2:$Y$280,4,FALSE)</f>
        <v>2</v>
      </c>
      <c r="N33" s="19" t="str">
        <f>VLOOKUP(I33&amp;"-"&amp;M33,順位移行表!$K$9:$O$280,4,FALSE)</f>
        <v>Y</v>
      </c>
      <c r="O33" s="19">
        <f>VLOOKUP(I33&amp;"-"&amp;M33,順位移行表!$K$9:$O$280,5,FALSE)</f>
        <v>18</v>
      </c>
      <c r="P33" s="17" t="str">
        <f t="shared" si="0"/>
        <v>Y-18</v>
      </c>
      <c r="Q33" s="11" t="str">
        <f t="shared" si="1"/>
        <v>上宮B</v>
      </c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</row>
    <row r="34" spans="1:52">
      <c r="A34" s="9"/>
      <c r="B34" s="9"/>
      <c r="C34" s="9"/>
      <c r="D34" s="9"/>
      <c r="G34" s="17"/>
      <c r="H34" s="18"/>
      <c r="I34" s="18">
        <v>3</v>
      </c>
      <c r="J34" s="18">
        <v>1</v>
      </c>
      <c r="K34" s="17" t="s">
        <v>146</v>
      </c>
      <c r="L34" s="11" t="s">
        <v>583</v>
      </c>
      <c r="M34" s="11">
        <f>VLOOKUP(K34,予選リーグ!$V$2:$Y$280,4,FALSE)</f>
        <v>1</v>
      </c>
      <c r="N34" s="19" t="str">
        <f>VLOOKUP(I34&amp;"-"&amp;M34,順位移行表!$K$9:$O$280,4,FALSE)</f>
        <v>Y</v>
      </c>
      <c r="O34" s="19">
        <f>VLOOKUP(I34&amp;"-"&amp;M34,順位移行表!$K$9:$O$280,5,FALSE)</f>
        <v>37</v>
      </c>
      <c r="P34" s="17" t="str">
        <f t="shared" si="0"/>
        <v>Y-37</v>
      </c>
      <c r="Q34" s="11" t="str">
        <f t="shared" si="1"/>
        <v>上宮A</v>
      </c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</row>
    <row r="35" spans="1:52">
      <c r="A35" s="9"/>
      <c r="B35" s="9"/>
      <c r="C35" s="9"/>
      <c r="D35" s="9"/>
      <c r="G35" s="17"/>
      <c r="H35" s="18"/>
      <c r="I35" s="18">
        <v>3</v>
      </c>
      <c r="J35" s="18">
        <v>2</v>
      </c>
      <c r="K35" s="17" t="s">
        <v>175</v>
      </c>
      <c r="L35" s="11" t="s">
        <v>599</v>
      </c>
      <c r="M35" s="11">
        <f>VLOOKUP(K35,予選リーグ!$V$2:$Y$280,4,FALSE)</f>
        <v>5</v>
      </c>
      <c r="N35" s="19" t="str">
        <f>VLOOKUP(I35&amp;"-"&amp;M35,順位移行表!$K$9:$O$280,4,FALSE)</f>
        <v>Y</v>
      </c>
      <c r="O35" s="19">
        <f>VLOOKUP(I35&amp;"-"&amp;M35,順位移行表!$K$9:$O$280,5,FALSE)</f>
        <v>60</v>
      </c>
      <c r="P35" s="17" t="str">
        <f t="shared" si="0"/>
        <v>Y-60</v>
      </c>
      <c r="Q35" s="11" t="str">
        <f t="shared" si="1"/>
        <v>北海道科学A</v>
      </c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</row>
    <row r="36" spans="1:52">
      <c r="A36" s="9"/>
      <c r="B36" s="9"/>
      <c r="C36" s="9"/>
      <c r="D36" s="9"/>
      <c r="G36" s="17"/>
      <c r="H36" s="18"/>
      <c r="I36" s="18">
        <v>3</v>
      </c>
      <c r="J36" s="18">
        <v>3</v>
      </c>
      <c r="K36" s="17" t="s">
        <v>138</v>
      </c>
      <c r="L36" s="11" t="s">
        <v>585</v>
      </c>
      <c r="M36" s="11">
        <f>VLOOKUP(K36,予選リーグ!$V$2:$Y$280,4,FALSE)</f>
        <v>4</v>
      </c>
      <c r="N36" s="19" t="str">
        <f>VLOOKUP(I36&amp;"-"&amp;M36,順位移行表!$K$9:$O$280,4,FALSE)</f>
        <v>Y</v>
      </c>
      <c r="O36" s="19">
        <f>VLOOKUP(I36&amp;"-"&amp;M36,順位移行表!$K$9:$O$280,5,FALSE)</f>
        <v>67</v>
      </c>
      <c r="P36" s="17" t="str">
        <f t="shared" si="0"/>
        <v>Y-67</v>
      </c>
      <c r="Q36" s="11" t="str">
        <f t="shared" si="1"/>
        <v>北越A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</row>
    <row r="37" spans="1:52">
      <c r="A37" s="9"/>
      <c r="B37" s="9"/>
      <c r="C37" s="9"/>
      <c r="D37" s="9"/>
      <c r="G37" s="17"/>
      <c r="H37" s="18"/>
      <c r="I37" s="18">
        <v>3</v>
      </c>
      <c r="J37" s="18">
        <v>4</v>
      </c>
      <c r="K37" s="17" t="s">
        <v>166</v>
      </c>
      <c r="L37" s="11" t="s">
        <v>877</v>
      </c>
      <c r="M37" s="11">
        <f>VLOOKUP(K37,予選リーグ!$V$2:$Y$280,4,FALSE)</f>
        <v>7</v>
      </c>
      <c r="N37" s="19" t="str">
        <f>VLOOKUP(I37&amp;"-"&amp;M37,順位移行表!$K$9:$O$280,4,FALSE)</f>
        <v>Y</v>
      </c>
      <c r="O37" s="19">
        <f>VLOOKUP(I37&amp;"-"&amp;M37,順位移行表!$K$9:$O$280,5,FALSE)</f>
        <v>4</v>
      </c>
      <c r="P37" s="17" t="str">
        <f t="shared" si="0"/>
        <v>Y-4</v>
      </c>
      <c r="Q37" s="11" t="str">
        <f t="shared" si="1"/>
        <v>長浜北A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</row>
    <row r="38" spans="1:52">
      <c r="A38" s="9"/>
      <c r="B38" s="9"/>
      <c r="C38" s="9"/>
      <c r="D38" s="9"/>
      <c r="G38" s="17"/>
      <c r="H38" s="18"/>
      <c r="I38" s="18">
        <v>3</v>
      </c>
      <c r="J38" s="18">
        <v>5</v>
      </c>
      <c r="K38" s="17" t="s">
        <v>161</v>
      </c>
      <c r="L38" s="11" t="s">
        <v>602</v>
      </c>
      <c r="M38" s="11">
        <f>VLOOKUP(K38,予選リーグ!$V$2:$Y$280,4,FALSE)</f>
        <v>8</v>
      </c>
      <c r="N38" s="19" t="str">
        <f>VLOOKUP(I38&amp;"-"&amp;M38,順位移行表!$K$9:$O$280,4,FALSE)</f>
        <v>Y</v>
      </c>
      <c r="O38" s="19">
        <f>VLOOKUP(I38&amp;"-"&amp;M38,順位移行表!$K$9:$O$280,5,FALSE)</f>
        <v>22</v>
      </c>
      <c r="P38" s="17" t="str">
        <f t="shared" si="0"/>
        <v>Y-22</v>
      </c>
      <c r="Q38" s="11" t="str">
        <f t="shared" si="1"/>
        <v>上田千曲A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</row>
    <row r="39" spans="1:52">
      <c r="A39" s="9"/>
      <c r="B39" s="9"/>
      <c r="C39" s="9"/>
      <c r="D39" s="9"/>
      <c r="G39" s="17"/>
      <c r="H39" s="18"/>
      <c r="I39" s="18">
        <v>3</v>
      </c>
      <c r="J39" s="18">
        <v>6</v>
      </c>
      <c r="K39" s="17" t="s">
        <v>189</v>
      </c>
      <c r="L39" s="11" t="s">
        <v>878</v>
      </c>
      <c r="M39" s="11">
        <f>VLOOKUP(K39,予選リーグ!$V$2:$Y$280,4,FALSE)</f>
        <v>9</v>
      </c>
      <c r="N39" s="19" t="str">
        <f>VLOOKUP(I39&amp;"-"&amp;M39,順位移行表!$K$9:$O$280,4,FALSE)</f>
        <v>Y</v>
      </c>
      <c r="O39" s="19">
        <f>VLOOKUP(I39&amp;"-"&amp;M39,順位移行表!$K$9:$O$280,5,FALSE)</f>
        <v>48</v>
      </c>
      <c r="P39" s="17" t="str">
        <f t="shared" si="0"/>
        <v>Y-48</v>
      </c>
      <c r="Q39" s="11" t="str">
        <f t="shared" si="1"/>
        <v>龍野A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</row>
    <row r="40" spans="1:52">
      <c r="A40" s="9"/>
      <c r="B40" s="9"/>
      <c r="C40" s="9"/>
      <c r="D40" s="9"/>
      <c r="G40" s="17"/>
      <c r="H40" s="18"/>
      <c r="I40" s="18">
        <v>3</v>
      </c>
      <c r="J40" s="18">
        <v>7</v>
      </c>
      <c r="K40" s="17" t="s">
        <v>173</v>
      </c>
      <c r="L40" s="11" t="s">
        <v>603</v>
      </c>
      <c r="M40" s="11">
        <f>VLOOKUP(K40,予選リーグ!$V$2:$Y$280,4,FALSE)</f>
        <v>11</v>
      </c>
      <c r="N40" s="19" t="str">
        <f>VLOOKUP(I40&amp;"-"&amp;M40,順位移行表!$K$9:$O$280,4,FALSE)</f>
        <v>K</v>
      </c>
      <c r="O40" s="19">
        <f>VLOOKUP(I40&amp;"-"&amp;M40,順位移行表!$K$9:$O$280,5,FALSE)</f>
        <v>17</v>
      </c>
      <c r="P40" s="17" t="str">
        <f t="shared" si="0"/>
        <v>K-17</v>
      </c>
      <c r="Q40" s="11" t="str">
        <f t="shared" si="1"/>
        <v>立命館A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</row>
    <row r="41" spans="1:52">
      <c r="A41" s="9"/>
      <c r="B41" s="9"/>
      <c r="C41" s="9"/>
      <c r="D41" s="9"/>
      <c r="G41" s="17"/>
      <c r="H41" s="18"/>
      <c r="I41" s="18">
        <v>3</v>
      </c>
      <c r="J41" s="18">
        <v>8</v>
      </c>
      <c r="K41" s="17" t="s">
        <v>157</v>
      </c>
      <c r="L41" s="11" t="s">
        <v>593</v>
      </c>
      <c r="M41" s="11">
        <f>VLOOKUP(K41,予選リーグ!$V$2:$Y$280,4,FALSE)</f>
        <v>10</v>
      </c>
      <c r="N41" s="19" t="str">
        <f>VLOOKUP(I41&amp;"-"&amp;M41,順位移行表!$K$9:$O$280,4,FALSE)</f>
        <v>Y</v>
      </c>
      <c r="O41" s="19">
        <f>VLOOKUP(I41&amp;"-"&amp;M41,順位移行表!$K$9:$O$280,5,FALSE)</f>
        <v>7</v>
      </c>
      <c r="P41" s="17" t="str">
        <f t="shared" si="0"/>
        <v>Y-7</v>
      </c>
      <c r="Q41" s="11" t="str">
        <f t="shared" si="1"/>
        <v>桜井A</v>
      </c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</row>
    <row r="42" spans="1:52">
      <c r="A42" s="9"/>
      <c r="B42" s="9"/>
      <c r="C42" s="9"/>
      <c r="D42" s="9"/>
      <c r="G42" s="17"/>
      <c r="H42" s="18"/>
      <c r="I42" s="18">
        <v>3</v>
      </c>
      <c r="J42" s="18">
        <v>9</v>
      </c>
      <c r="K42" s="17" t="s">
        <v>185</v>
      </c>
      <c r="L42" s="11" t="s">
        <v>594</v>
      </c>
      <c r="M42" s="11">
        <f>VLOOKUP(K42,予選リーグ!$V$2:$Y$280,4,FALSE)</f>
        <v>2</v>
      </c>
      <c r="N42" s="19" t="str">
        <f>VLOOKUP(I42&amp;"-"&amp;M42,順位移行表!$K$9:$O$280,4,FALSE)</f>
        <v>Y</v>
      </c>
      <c r="O42" s="19">
        <f>VLOOKUP(I42&amp;"-"&amp;M42,順位移行表!$K$9:$O$280,5,FALSE)</f>
        <v>10</v>
      </c>
      <c r="P42" s="17" t="str">
        <f t="shared" si="0"/>
        <v>Y-10</v>
      </c>
      <c r="Q42" s="11" t="str">
        <f t="shared" si="1"/>
        <v>高田商業B</v>
      </c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</row>
    <row r="43" spans="1:52">
      <c r="A43" s="9"/>
      <c r="B43" s="9"/>
      <c r="C43" s="9"/>
      <c r="D43" s="9"/>
      <c r="G43" s="17"/>
      <c r="H43" s="18"/>
      <c r="I43" s="18">
        <v>3</v>
      </c>
      <c r="J43" s="18">
        <v>10</v>
      </c>
      <c r="K43" s="17" t="s">
        <v>141</v>
      </c>
      <c r="L43" s="11" t="s">
        <v>608</v>
      </c>
      <c r="M43" s="11">
        <f>VLOOKUP(K43,予選リーグ!$V$2:$Y$280,4,FALSE)</f>
        <v>6</v>
      </c>
      <c r="N43" s="19" t="str">
        <f>VLOOKUP(I43&amp;"-"&amp;M43,順位移行表!$K$9:$O$280,4,FALSE)</f>
        <v>Y</v>
      </c>
      <c r="O43" s="19">
        <f>VLOOKUP(I43&amp;"-"&amp;M43,順位移行表!$K$9:$O$280,5,FALSE)</f>
        <v>50</v>
      </c>
      <c r="P43" s="17" t="str">
        <f t="shared" si="0"/>
        <v>Y-50</v>
      </c>
      <c r="Q43" s="11" t="str">
        <f t="shared" si="1"/>
        <v>都城商業B</v>
      </c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</row>
    <row r="44" spans="1:52">
      <c r="A44" s="9"/>
      <c r="B44" s="9"/>
      <c r="C44" s="9"/>
      <c r="D44" s="9"/>
      <c r="G44" s="17"/>
      <c r="H44" s="18"/>
      <c r="I44" s="18">
        <v>3</v>
      </c>
      <c r="J44" s="18">
        <v>11</v>
      </c>
      <c r="K44" s="17" t="s">
        <v>201</v>
      </c>
      <c r="L44" s="11" t="s">
        <v>607</v>
      </c>
      <c r="M44" s="11">
        <f>VLOOKUP(K44,予選リーグ!$V$2:$Y$280,4,FALSE)</f>
        <v>3</v>
      </c>
      <c r="N44" s="19" t="str">
        <f>VLOOKUP(I44&amp;"-"&amp;M44,順位移行表!$K$9:$O$280,4,FALSE)</f>
        <v>Y</v>
      </c>
      <c r="O44" s="19">
        <f>VLOOKUP(I44&amp;"-"&amp;M44,順位移行表!$K$9:$O$280,5,FALSE)</f>
        <v>28</v>
      </c>
      <c r="P44" s="17" t="str">
        <f t="shared" si="0"/>
        <v>Y-28</v>
      </c>
      <c r="Q44" s="11" t="str">
        <f t="shared" si="1"/>
        <v>岡崎城西B</v>
      </c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</row>
    <row r="45" spans="1:52">
      <c r="A45" s="9"/>
      <c r="B45" s="9"/>
      <c r="C45" s="9"/>
      <c r="D45" s="9"/>
      <c r="G45" s="17"/>
      <c r="H45" s="18"/>
      <c r="I45" s="18">
        <v>4</v>
      </c>
      <c r="J45" s="18">
        <v>1</v>
      </c>
      <c r="K45" s="17" t="s">
        <v>180</v>
      </c>
      <c r="L45" s="11" t="s">
        <v>623</v>
      </c>
      <c r="M45" s="11">
        <f>VLOOKUP(K45,予選リーグ!$V$2:$Y$280,4,FALSE)</f>
        <v>1</v>
      </c>
      <c r="N45" s="19" t="str">
        <f>VLOOKUP(I45&amp;"-"&amp;M45,順位移行表!$K$9:$O$280,4,FALSE)</f>
        <v>Y</v>
      </c>
      <c r="O45" s="19">
        <f>VLOOKUP(I45&amp;"-"&amp;M45,順位移行表!$K$9:$O$280,5,FALSE)</f>
        <v>36</v>
      </c>
      <c r="P45" s="17" t="str">
        <f t="shared" si="0"/>
        <v>Y-36</v>
      </c>
      <c r="Q45" s="11" t="str">
        <f t="shared" si="1"/>
        <v>明徳義塾A</v>
      </c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</row>
    <row r="46" spans="1:52">
      <c r="A46" s="9"/>
      <c r="B46" s="9"/>
      <c r="C46" s="9"/>
      <c r="D46" s="9"/>
      <c r="G46" s="17"/>
      <c r="H46" s="18"/>
      <c r="I46" s="18">
        <v>4</v>
      </c>
      <c r="J46" s="18">
        <v>2</v>
      </c>
      <c r="K46" s="17" t="s">
        <v>151</v>
      </c>
      <c r="L46" s="11" t="s">
        <v>612</v>
      </c>
      <c r="M46" s="11">
        <f>VLOOKUP(K46,予選リーグ!$V$2:$Y$280,4,FALSE)</f>
        <v>3</v>
      </c>
      <c r="N46" s="19" t="str">
        <f>VLOOKUP(I46&amp;"-"&amp;M46,順位移行表!$K$9:$O$280,4,FALSE)</f>
        <v>Y</v>
      </c>
      <c r="O46" s="19">
        <f>VLOOKUP(I46&amp;"-"&amp;M46,順位移行表!$K$9:$O$280,5,FALSE)</f>
        <v>64</v>
      </c>
      <c r="P46" s="17" t="str">
        <f t="shared" si="0"/>
        <v>Y-64</v>
      </c>
      <c r="Q46" s="11" t="str">
        <f t="shared" si="1"/>
        <v>和歌山北A</v>
      </c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</row>
    <row r="47" spans="1:52">
      <c r="A47" s="9"/>
      <c r="B47" s="9"/>
      <c r="C47" s="9"/>
      <c r="D47" s="9"/>
      <c r="G47" s="17"/>
      <c r="H47" s="18"/>
      <c r="I47" s="18">
        <v>4</v>
      </c>
      <c r="J47" s="18">
        <v>3</v>
      </c>
      <c r="K47" s="17" t="s">
        <v>160</v>
      </c>
      <c r="L47" s="11" t="s">
        <v>589</v>
      </c>
      <c r="M47" s="11">
        <f>VLOOKUP(K47,予選リーグ!$V$2:$Y$280,4,FALSE)</f>
        <v>5</v>
      </c>
      <c r="N47" s="19" t="str">
        <f>VLOOKUP(I47&amp;"-"&amp;M47,順位移行表!$K$9:$O$280,4,FALSE)</f>
        <v>Y</v>
      </c>
      <c r="O47" s="19">
        <f>VLOOKUP(I47&amp;"-"&amp;M47,順位移行表!$K$9:$O$280,5,FALSE)</f>
        <v>13</v>
      </c>
      <c r="P47" s="17" t="str">
        <f t="shared" si="0"/>
        <v>Y-13</v>
      </c>
      <c r="Q47" s="11" t="str">
        <f t="shared" si="1"/>
        <v>綾羽A</v>
      </c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</row>
    <row r="48" spans="1:52">
      <c r="A48" s="9"/>
      <c r="B48" s="9"/>
      <c r="C48" s="9"/>
      <c r="D48" s="9"/>
      <c r="G48" s="17"/>
      <c r="H48" s="18"/>
      <c r="I48" s="18">
        <v>4</v>
      </c>
      <c r="J48" s="18">
        <v>4</v>
      </c>
      <c r="K48" s="17" t="s">
        <v>188</v>
      </c>
      <c r="L48" s="11" t="s">
        <v>598</v>
      </c>
      <c r="M48" s="11">
        <f>VLOOKUP(K48,予選リーグ!$V$2:$Y$280,4,FALSE)</f>
        <v>4</v>
      </c>
      <c r="N48" s="19" t="str">
        <f>VLOOKUP(I48&amp;"-"&amp;M48,順位移行表!$K$9:$O$280,4,FALSE)</f>
        <v>Y</v>
      </c>
      <c r="O48" s="19">
        <f>VLOOKUP(I48&amp;"-"&amp;M48,順位移行表!$K$9:$O$280,5,FALSE)</f>
        <v>9</v>
      </c>
      <c r="P48" s="17" t="str">
        <f t="shared" si="0"/>
        <v>Y-9</v>
      </c>
      <c r="Q48" s="11" t="str">
        <f t="shared" si="1"/>
        <v>松江工業A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</row>
    <row r="49" spans="1:52">
      <c r="A49" s="9"/>
      <c r="B49" s="9"/>
      <c r="C49" s="9"/>
      <c r="D49" s="9"/>
      <c r="G49" s="17"/>
      <c r="H49" s="18"/>
      <c r="I49" s="18">
        <v>4</v>
      </c>
      <c r="J49" s="18">
        <v>5</v>
      </c>
      <c r="K49" s="17" t="s">
        <v>137</v>
      </c>
      <c r="L49" s="11" t="s">
        <v>588</v>
      </c>
      <c r="M49" s="11">
        <f>VLOOKUP(K49,予選リーグ!$V$2:$Y$280,4,FALSE)</f>
        <v>9</v>
      </c>
      <c r="N49" s="19" t="str">
        <f>VLOOKUP(I49&amp;"-"&amp;M49,順位移行表!$K$9:$O$280,4,FALSE)</f>
        <v>Y</v>
      </c>
      <c r="O49" s="19">
        <f>VLOOKUP(I49&amp;"-"&amp;M49,順位移行表!$K$9:$O$280,5,FALSE)</f>
        <v>25</v>
      </c>
      <c r="P49" s="17" t="str">
        <f t="shared" si="0"/>
        <v>Y-25</v>
      </c>
      <c r="Q49" s="11" t="str">
        <f t="shared" si="1"/>
        <v>宇部工業A</v>
      </c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</row>
    <row r="50" spans="1:52">
      <c r="A50" s="9"/>
      <c r="B50" s="9"/>
      <c r="C50" s="9"/>
      <c r="D50" s="9"/>
      <c r="G50" s="17"/>
      <c r="H50" s="18"/>
      <c r="I50" s="18">
        <v>4</v>
      </c>
      <c r="J50" s="18">
        <v>6</v>
      </c>
      <c r="K50" s="17" t="s">
        <v>165</v>
      </c>
      <c r="L50" s="11" t="s">
        <v>654</v>
      </c>
      <c r="M50" s="11">
        <f>VLOOKUP(K50,予選リーグ!$V$2:$Y$280,4,FALSE)</f>
        <v>7</v>
      </c>
      <c r="N50" s="19" t="str">
        <f>VLOOKUP(I50&amp;"-"&amp;M50,順位移行表!$K$9:$O$280,4,FALSE)</f>
        <v>Y</v>
      </c>
      <c r="O50" s="19">
        <f>VLOOKUP(I50&amp;"-"&amp;M50,順位移行表!$K$9:$O$280,5,FALSE)</f>
        <v>40</v>
      </c>
      <c r="P50" s="17" t="str">
        <f t="shared" si="0"/>
        <v>Y-40</v>
      </c>
      <c r="Q50" s="11" t="str">
        <f t="shared" si="1"/>
        <v>東邦A</v>
      </c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</row>
    <row r="51" spans="1:52">
      <c r="A51" s="9"/>
      <c r="B51" s="9"/>
      <c r="C51" s="9"/>
      <c r="D51" s="9"/>
      <c r="G51" s="17"/>
      <c r="H51" s="18"/>
      <c r="I51" s="18">
        <v>4</v>
      </c>
      <c r="J51" s="18">
        <v>7</v>
      </c>
      <c r="K51" s="17" t="s">
        <v>144</v>
      </c>
      <c r="L51" s="11" t="s">
        <v>879</v>
      </c>
      <c r="M51" s="11">
        <f>VLOOKUP(K51,予選リーグ!$V$2:$Y$280,4,FALSE)</f>
        <v>11</v>
      </c>
      <c r="N51" s="19" t="str">
        <f>VLOOKUP(I51&amp;"-"&amp;M51,順位移行表!$K$9:$O$280,4,FALSE)</f>
        <v>K</v>
      </c>
      <c r="O51" s="19">
        <f>VLOOKUP(I51&amp;"-"&amp;M51,順位移行表!$K$9:$O$280,5,FALSE)</f>
        <v>16</v>
      </c>
      <c r="P51" s="17" t="str">
        <f t="shared" si="0"/>
        <v>K-16</v>
      </c>
      <c r="Q51" s="11" t="str">
        <f t="shared" si="1"/>
        <v>汎愛A</v>
      </c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</row>
    <row r="52" spans="1:52">
      <c r="A52" s="9"/>
      <c r="B52" s="9"/>
      <c r="C52" s="9"/>
      <c r="D52" s="9"/>
      <c r="G52" s="17"/>
      <c r="H52" s="18"/>
      <c r="I52" s="18">
        <v>4</v>
      </c>
      <c r="J52" s="18">
        <v>8</v>
      </c>
      <c r="K52" s="17" t="s">
        <v>172</v>
      </c>
      <c r="L52" s="11" t="s">
        <v>880</v>
      </c>
      <c r="M52" s="11">
        <f>VLOOKUP(K52,予選リーグ!$V$2:$Y$280,4,FALSE)</f>
        <v>10</v>
      </c>
      <c r="N52" s="19" t="str">
        <f>VLOOKUP(I52&amp;"-"&amp;M52,順位移行表!$K$9:$O$280,4,FALSE)</f>
        <v>Y</v>
      </c>
      <c r="O52" s="19">
        <f>VLOOKUP(I52&amp;"-"&amp;M52,順位移行表!$K$9:$O$280,5,FALSE)</f>
        <v>43</v>
      </c>
      <c r="P52" s="17" t="str">
        <f t="shared" si="0"/>
        <v>Y-43</v>
      </c>
      <c r="Q52" s="11" t="str">
        <f t="shared" si="1"/>
        <v>奈良A</v>
      </c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</row>
    <row r="53" spans="1:52">
      <c r="A53" s="9"/>
      <c r="B53" s="9"/>
      <c r="C53" s="9"/>
      <c r="D53" s="9"/>
      <c r="G53" s="17"/>
      <c r="H53" s="18"/>
      <c r="I53" s="18">
        <v>4</v>
      </c>
      <c r="J53" s="18">
        <v>9</v>
      </c>
      <c r="K53" s="17" t="s">
        <v>154</v>
      </c>
      <c r="L53" s="11" t="s">
        <v>632</v>
      </c>
      <c r="M53" s="11">
        <f>VLOOKUP(K53,予選リーグ!$V$2:$Y$280,4,FALSE)</f>
        <v>8</v>
      </c>
      <c r="N53" s="19" t="str">
        <f>VLOOKUP(I53&amp;"-"&amp;M53,順位移行表!$K$9:$O$280,4,FALSE)</f>
        <v>Y</v>
      </c>
      <c r="O53" s="19">
        <f>VLOOKUP(I53&amp;"-"&amp;M53,順位移行表!$K$9:$O$280,5,FALSE)</f>
        <v>58</v>
      </c>
      <c r="P53" s="17" t="str">
        <f t="shared" si="0"/>
        <v>Y-58</v>
      </c>
      <c r="Q53" s="11" t="str">
        <f t="shared" si="1"/>
        <v>能登B</v>
      </c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</row>
    <row r="54" spans="1:52">
      <c r="A54" s="9"/>
      <c r="B54" s="9"/>
      <c r="C54" s="9"/>
      <c r="D54" s="9"/>
      <c r="G54" s="17"/>
      <c r="H54" s="18"/>
      <c r="I54" s="18">
        <v>4</v>
      </c>
      <c r="J54" s="18">
        <v>10</v>
      </c>
      <c r="K54" s="17" t="s">
        <v>169</v>
      </c>
      <c r="L54" s="11" t="s">
        <v>657</v>
      </c>
      <c r="M54" s="11">
        <f>VLOOKUP(K54,予選リーグ!$V$2:$Y$280,4,FALSE)</f>
        <v>6</v>
      </c>
      <c r="N54" s="19" t="str">
        <f>VLOOKUP(I54&amp;"-"&amp;M54,順位移行表!$K$9:$O$280,4,FALSE)</f>
        <v>Y</v>
      </c>
      <c r="O54" s="19">
        <f>VLOOKUP(I54&amp;"-"&amp;M54,順位移行表!$K$9:$O$280,5,FALSE)</f>
        <v>23</v>
      </c>
      <c r="P54" s="17" t="str">
        <f t="shared" si="0"/>
        <v>Y-23</v>
      </c>
      <c r="Q54" s="11" t="str">
        <f t="shared" si="1"/>
        <v>福知山成美B</v>
      </c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</row>
    <row r="55" spans="1:52">
      <c r="A55" s="9"/>
      <c r="B55" s="9"/>
      <c r="C55" s="9"/>
      <c r="D55" s="9"/>
      <c r="G55" s="17"/>
      <c r="H55" s="18"/>
      <c r="I55" s="18">
        <v>4</v>
      </c>
      <c r="J55" s="18">
        <v>11</v>
      </c>
      <c r="K55" s="17" t="s">
        <v>200</v>
      </c>
      <c r="L55" s="11" t="s">
        <v>596</v>
      </c>
      <c r="M55" s="11">
        <f>VLOOKUP(K55,予選リーグ!$V$2:$Y$280,4,FALSE)</f>
        <v>2</v>
      </c>
      <c r="N55" s="19" t="str">
        <f>VLOOKUP(I55&amp;"-"&amp;M55,順位移行表!$K$9:$O$280,4,FALSE)</f>
        <v>Y</v>
      </c>
      <c r="O55" s="19">
        <f>VLOOKUP(I55&amp;"-"&amp;M55,順位移行表!$K$9:$O$280,5,FALSE)</f>
        <v>54</v>
      </c>
      <c r="P55" s="17" t="str">
        <f t="shared" si="0"/>
        <v>Y-54</v>
      </c>
      <c r="Q55" s="11" t="str">
        <f t="shared" si="1"/>
        <v>尽誠学園C</v>
      </c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</row>
    <row r="56" spans="1:52">
      <c r="A56" s="9"/>
      <c r="B56" s="9"/>
      <c r="C56" s="9"/>
      <c r="D56" s="9"/>
      <c r="G56" s="17"/>
      <c r="H56" s="18"/>
      <c r="I56" s="18">
        <v>5</v>
      </c>
      <c r="J56" s="18">
        <v>1</v>
      </c>
      <c r="K56" s="17" t="s">
        <v>140</v>
      </c>
      <c r="L56" s="11" t="s">
        <v>584</v>
      </c>
      <c r="M56" s="11">
        <f>VLOOKUP(K56,予選リーグ!$V$2:$Y$280,4,FALSE)</f>
        <v>2</v>
      </c>
      <c r="N56" s="19" t="str">
        <f>VLOOKUP(I56&amp;"-"&amp;M56,順位移行表!$K$9:$O$280,4,FALSE)</f>
        <v>Y</v>
      </c>
      <c r="O56" s="19">
        <f>VLOOKUP(I56&amp;"-"&amp;M56,順位移行表!$K$9:$O$280,5,FALSE)</f>
        <v>63</v>
      </c>
      <c r="P56" s="17" t="str">
        <f t="shared" si="0"/>
        <v>Y-63</v>
      </c>
      <c r="Q56" s="11" t="str">
        <f t="shared" si="1"/>
        <v>都城商業A</v>
      </c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</row>
    <row r="57" spans="1:52">
      <c r="A57" s="9"/>
      <c r="B57" s="9"/>
      <c r="C57" s="9"/>
      <c r="D57" s="9"/>
      <c r="G57" s="17"/>
      <c r="H57" s="18"/>
      <c r="I57" s="18">
        <v>5</v>
      </c>
      <c r="J57" s="18">
        <v>2</v>
      </c>
      <c r="K57" s="17" t="s">
        <v>168</v>
      </c>
      <c r="L57" s="11" t="s">
        <v>601</v>
      </c>
      <c r="M57" s="11">
        <f>VLOOKUP(K57,予選リーグ!$V$2:$Y$280,4,FALSE)</f>
        <v>3</v>
      </c>
      <c r="N57" s="19" t="str">
        <f>VLOOKUP(I57&amp;"-"&amp;M57,順位移行表!$K$9:$O$280,4,FALSE)</f>
        <v>Y</v>
      </c>
      <c r="O57" s="19">
        <f>VLOOKUP(I57&amp;"-"&amp;M57,順位移行表!$K$9:$O$280,5,FALSE)</f>
        <v>45</v>
      </c>
      <c r="P57" s="17" t="str">
        <f t="shared" si="0"/>
        <v>Y-45</v>
      </c>
      <c r="Q57" s="11" t="str">
        <f t="shared" si="1"/>
        <v>福知山成美A</v>
      </c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</row>
    <row r="58" spans="1:52">
      <c r="A58" s="9"/>
      <c r="B58" s="9"/>
      <c r="C58" s="9"/>
      <c r="D58" s="9"/>
      <c r="G58" s="17"/>
      <c r="H58" s="18"/>
      <c r="I58" s="18">
        <v>5</v>
      </c>
      <c r="J58" s="18">
        <v>3</v>
      </c>
      <c r="K58" s="17" t="s">
        <v>158</v>
      </c>
      <c r="L58" s="11" t="s">
        <v>611</v>
      </c>
      <c r="M58" s="11">
        <f>VLOOKUP(K58,予選リーグ!$V$2:$Y$280,4,FALSE)</f>
        <v>6</v>
      </c>
      <c r="N58" s="19" t="str">
        <f>VLOOKUP(I58&amp;"-"&amp;M58,順位移行表!$K$9:$O$280,4,FALSE)</f>
        <v>Y</v>
      </c>
      <c r="O58" s="19">
        <f>VLOOKUP(I58&amp;"-"&amp;M58,順位移行表!$K$9:$O$280,5,FALSE)</f>
        <v>32</v>
      </c>
      <c r="P58" s="17" t="str">
        <f t="shared" si="0"/>
        <v>Y-32</v>
      </c>
      <c r="Q58" s="11" t="str">
        <f t="shared" si="1"/>
        <v>羽黒A</v>
      </c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</row>
    <row r="59" spans="1:52">
      <c r="A59" s="9"/>
      <c r="B59" s="9"/>
      <c r="C59" s="9"/>
      <c r="D59" s="9"/>
      <c r="G59" s="17"/>
      <c r="H59" s="18"/>
      <c r="I59" s="18">
        <v>5</v>
      </c>
      <c r="J59" s="18">
        <v>4</v>
      </c>
      <c r="K59" s="17" t="s">
        <v>186</v>
      </c>
      <c r="L59" s="11" t="s">
        <v>591</v>
      </c>
      <c r="M59" s="11">
        <f>VLOOKUP(K59,予選リーグ!$V$2:$Y$280,4,FALSE)</f>
        <v>10</v>
      </c>
      <c r="N59" s="19" t="str">
        <f>VLOOKUP(I59&amp;"-"&amp;M59,順位移行表!$K$9:$O$280,4,FALSE)</f>
        <v>Y</v>
      </c>
      <c r="O59" s="19">
        <f>VLOOKUP(I59&amp;"-"&amp;M59,順位移行表!$K$9:$O$280,5,FALSE)</f>
        <v>66</v>
      </c>
      <c r="P59" s="17" t="str">
        <f t="shared" si="0"/>
        <v>Y-66</v>
      </c>
      <c r="Q59" s="11" t="str">
        <f t="shared" si="1"/>
        <v>畝傍A</v>
      </c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</row>
    <row r="60" spans="1:52">
      <c r="A60" s="9"/>
      <c r="B60" s="9"/>
      <c r="C60" s="9"/>
      <c r="D60" s="9"/>
      <c r="G60" s="17"/>
      <c r="H60" s="18"/>
      <c r="I60" s="18">
        <v>5</v>
      </c>
      <c r="J60" s="18">
        <v>5</v>
      </c>
      <c r="K60" s="17" t="s">
        <v>153</v>
      </c>
      <c r="L60" s="11" t="s">
        <v>625</v>
      </c>
      <c r="M60" s="11">
        <f>VLOOKUP(K60,予選リーグ!$V$2:$Y$280,4,FALSE)</f>
        <v>4</v>
      </c>
      <c r="N60" s="19" t="str">
        <f>VLOOKUP(I60&amp;"-"&amp;M60,順位移行表!$K$9:$O$280,4,FALSE)</f>
        <v>Y</v>
      </c>
      <c r="O60" s="19">
        <f>VLOOKUP(I60&amp;"-"&amp;M60,順位移行表!$K$9:$O$280,5,FALSE)</f>
        <v>6</v>
      </c>
      <c r="P60" s="17" t="str">
        <f t="shared" si="0"/>
        <v>Y-6</v>
      </c>
      <c r="Q60" s="11" t="str">
        <f t="shared" si="1"/>
        <v>京都文教A</v>
      </c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>
      <c r="A61" s="9"/>
      <c r="B61" s="9"/>
      <c r="C61" s="9"/>
      <c r="D61" s="9"/>
      <c r="G61" s="17"/>
      <c r="H61" s="18"/>
      <c r="I61" s="18">
        <v>5</v>
      </c>
      <c r="J61" s="18">
        <v>6</v>
      </c>
      <c r="K61" s="17" t="s">
        <v>181</v>
      </c>
      <c r="L61" s="11" t="s">
        <v>600</v>
      </c>
      <c r="M61" s="11">
        <f>VLOOKUP(K61,予選リーグ!$V$2:$Y$280,4,FALSE)</f>
        <v>11</v>
      </c>
      <c r="N61" s="19" t="str">
        <f>VLOOKUP(I61&amp;"-"&amp;M61,順位移行表!$K$9:$O$280,4,FALSE)</f>
        <v>K</v>
      </c>
      <c r="O61" s="19">
        <f>VLOOKUP(I61&amp;"-"&amp;M61,順位移行表!$K$9:$O$280,5,FALSE)</f>
        <v>10</v>
      </c>
      <c r="P61" s="17" t="str">
        <f t="shared" si="0"/>
        <v>K-10</v>
      </c>
      <c r="Q61" s="11" t="str">
        <f t="shared" si="1"/>
        <v>東海大仰星A</v>
      </c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</row>
    <row r="62" spans="1:52">
      <c r="A62" s="9"/>
      <c r="B62" s="9"/>
      <c r="C62" s="9"/>
      <c r="D62" s="9"/>
      <c r="G62" s="17"/>
      <c r="H62" s="18"/>
      <c r="I62" s="18">
        <v>5</v>
      </c>
      <c r="J62" s="18">
        <v>7</v>
      </c>
      <c r="K62" s="17" t="s">
        <v>145</v>
      </c>
      <c r="L62" s="11" t="s">
        <v>587</v>
      </c>
      <c r="M62" s="11">
        <f>VLOOKUP(K62,予選リーグ!$V$2:$Y$280,4,FALSE)</f>
        <v>8</v>
      </c>
      <c r="N62" s="19" t="str">
        <f>VLOOKUP(I62&amp;"-"&amp;M62,順位移行表!$K$9:$O$280,4,FALSE)</f>
        <v>Y</v>
      </c>
      <c r="O62" s="19">
        <f>VLOOKUP(I62&amp;"-"&amp;M62,順位移行表!$K$9:$O$280,5,FALSE)</f>
        <v>51</v>
      </c>
      <c r="P62" s="17" t="str">
        <f t="shared" si="0"/>
        <v>Y-51</v>
      </c>
      <c r="Q62" s="11" t="str">
        <f t="shared" si="1"/>
        <v>高松中央A</v>
      </c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</row>
    <row r="63" spans="1:52">
      <c r="A63" s="9"/>
      <c r="B63" s="9"/>
      <c r="C63" s="9"/>
      <c r="D63" s="9"/>
      <c r="G63" s="17"/>
      <c r="H63" s="18"/>
      <c r="I63" s="18">
        <v>5</v>
      </c>
      <c r="J63" s="18">
        <v>8</v>
      </c>
      <c r="K63" s="17" t="s">
        <v>206</v>
      </c>
      <c r="L63" s="11" t="s">
        <v>881</v>
      </c>
      <c r="M63" s="11">
        <f>VLOOKUP(K63,予選リーグ!$V$2:$Y$280,4,FALSE)</f>
        <v>5</v>
      </c>
      <c r="N63" s="19" t="str">
        <f>VLOOKUP(I63&amp;"-"&amp;M63,順位移行表!$K$9:$O$280,4,FALSE)</f>
        <v>Y</v>
      </c>
      <c r="O63" s="19">
        <f>VLOOKUP(I63&amp;"-"&amp;M63,順位移行表!$K$9:$O$280,5,FALSE)</f>
        <v>14</v>
      </c>
      <c r="P63" s="17" t="str">
        <f t="shared" si="0"/>
        <v>Y-14</v>
      </c>
      <c r="Q63" s="11" t="str">
        <f t="shared" si="1"/>
        <v>出雲工業A</v>
      </c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</row>
    <row r="64" spans="1:52">
      <c r="A64" s="9"/>
      <c r="B64" s="9"/>
      <c r="C64" s="9"/>
      <c r="D64" s="9"/>
      <c r="G64" s="17"/>
      <c r="H64" s="18"/>
      <c r="I64" s="18">
        <v>5</v>
      </c>
      <c r="J64" s="18">
        <v>9</v>
      </c>
      <c r="K64" s="17" t="s">
        <v>195</v>
      </c>
      <c r="L64" s="11" t="s">
        <v>619</v>
      </c>
      <c r="M64" s="11">
        <f>VLOOKUP(K64,予選リーグ!$V$2:$Y$280,4,FALSE)</f>
        <v>9</v>
      </c>
      <c r="N64" s="19" t="str">
        <f>VLOOKUP(I64&amp;"-"&amp;M64,順位移行表!$K$9:$O$280,4,FALSE)</f>
        <v>Y</v>
      </c>
      <c r="O64" s="19">
        <f>VLOOKUP(I64&amp;"-"&amp;M64,順位移行表!$K$9:$O$280,5,FALSE)</f>
        <v>30</v>
      </c>
      <c r="P64" s="17" t="str">
        <f t="shared" si="0"/>
        <v>Y-30</v>
      </c>
      <c r="Q64" s="11" t="str">
        <f t="shared" si="1"/>
        <v>明星A</v>
      </c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</row>
    <row r="65" spans="1:52">
      <c r="A65" s="9"/>
      <c r="B65" s="9"/>
      <c r="C65" s="9"/>
      <c r="D65" s="9"/>
      <c r="G65" s="17"/>
      <c r="H65" s="18"/>
      <c r="I65" s="18">
        <v>5</v>
      </c>
      <c r="J65" s="18">
        <v>10</v>
      </c>
      <c r="K65" s="17" t="s">
        <v>204</v>
      </c>
      <c r="L65" s="11" t="s">
        <v>609</v>
      </c>
      <c r="M65" s="11">
        <f>VLOOKUP(K65,予選リーグ!$V$2:$Y$280,4,FALSE)</f>
        <v>1</v>
      </c>
      <c r="N65" s="19" t="str">
        <f>VLOOKUP(I65&amp;"-"&amp;M65,順位移行表!$K$9:$O$280,4,FALSE)</f>
        <v>Y</v>
      </c>
      <c r="O65" s="19">
        <f>VLOOKUP(I65&amp;"-"&amp;M65,順位移行表!$K$9:$O$280,5,FALSE)</f>
        <v>19</v>
      </c>
      <c r="P65" s="17" t="str">
        <f t="shared" si="0"/>
        <v>Y-19</v>
      </c>
      <c r="Q65" s="11" t="str">
        <f t="shared" si="1"/>
        <v>尽誠学園B</v>
      </c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</row>
    <row r="66" spans="1:52">
      <c r="A66" s="9"/>
      <c r="B66" s="9"/>
      <c r="C66" s="9"/>
      <c r="D66" s="9"/>
      <c r="G66" s="17"/>
      <c r="H66" s="18"/>
      <c r="I66" s="18">
        <v>5</v>
      </c>
      <c r="J66" s="18">
        <v>11</v>
      </c>
      <c r="K66" s="17" t="s">
        <v>844</v>
      </c>
      <c r="L66" s="11" t="s">
        <v>639</v>
      </c>
      <c r="M66" s="11">
        <f>VLOOKUP(K66,予選リーグ!$V$2:$Y$280,4,FALSE)</f>
        <v>7</v>
      </c>
      <c r="N66" s="19" t="str">
        <f>VLOOKUP(I66&amp;"-"&amp;M66,順位移行表!$K$9:$O$280,4,FALSE)</f>
        <v>Y</v>
      </c>
      <c r="O66" s="19">
        <f>VLOOKUP(I66&amp;"-"&amp;M66,順位移行表!$K$9:$O$280,5,FALSE)</f>
        <v>69</v>
      </c>
      <c r="P66" s="17" t="str">
        <f t="shared" si="0"/>
        <v>Y-69</v>
      </c>
      <c r="Q66" s="11" t="str">
        <f t="shared" si="1"/>
        <v>北海道科学B</v>
      </c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1:52">
      <c r="A67" s="9"/>
      <c r="B67" s="9"/>
      <c r="C67" s="9"/>
      <c r="D67" s="9"/>
      <c r="G67" s="17"/>
      <c r="H67" s="18"/>
      <c r="I67" s="18">
        <v>6</v>
      </c>
      <c r="J67" s="18">
        <v>1</v>
      </c>
      <c r="K67" s="17" t="s">
        <v>182</v>
      </c>
      <c r="L67" s="11" t="s">
        <v>627</v>
      </c>
      <c r="M67" s="11">
        <f>VLOOKUP(K67,予選リーグ!$V$2:$Y$280,4,FALSE)</f>
        <v>5</v>
      </c>
      <c r="N67" s="19" t="str">
        <f>VLOOKUP(I67&amp;"-"&amp;M67,順位移行表!$K$9:$O$280,4,FALSE)</f>
        <v>Y</v>
      </c>
      <c r="O67" s="19">
        <f>VLOOKUP(I67&amp;"-"&amp;M67,順位移行表!$K$9:$O$280,5,FALSE)</f>
        <v>2</v>
      </c>
      <c r="P67" s="17" t="str">
        <f t="shared" si="0"/>
        <v>Y-2</v>
      </c>
      <c r="Q67" s="11" t="str">
        <f t="shared" si="1"/>
        <v>武蔵越生A</v>
      </c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1:52">
      <c r="A68" s="9"/>
      <c r="B68" s="9"/>
      <c r="C68" s="9"/>
      <c r="D68" s="9"/>
      <c r="G68" s="17"/>
      <c r="H68" s="18"/>
      <c r="I68" s="18">
        <v>6</v>
      </c>
      <c r="J68" s="18">
        <v>2</v>
      </c>
      <c r="K68" s="17" t="s">
        <v>150</v>
      </c>
      <c r="L68" s="11" t="s">
        <v>618</v>
      </c>
      <c r="M68" s="11">
        <f>VLOOKUP(K68,予選リーグ!$V$2:$Y$280,4,FALSE)</f>
        <v>9</v>
      </c>
      <c r="N68" s="19" t="str">
        <f>VLOOKUP(I68&amp;"-"&amp;M68,順位移行表!$K$9:$O$280,4,FALSE)</f>
        <v>K</v>
      </c>
      <c r="O68" s="19">
        <f>VLOOKUP(I68&amp;"-"&amp;M68,順位移行表!$K$9:$O$280,5,FALSE)</f>
        <v>5</v>
      </c>
      <c r="P68" s="17" t="str">
        <f t="shared" si="0"/>
        <v>K-5</v>
      </c>
      <c r="Q68" s="11" t="str">
        <f t="shared" si="1"/>
        <v>浜松商業A</v>
      </c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1:52">
      <c r="A69" s="9"/>
      <c r="B69" s="9"/>
      <c r="C69" s="9"/>
      <c r="D69" s="9"/>
      <c r="G69" s="17"/>
      <c r="H69" s="18"/>
      <c r="I69" s="18">
        <v>6</v>
      </c>
      <c r="J69" s="18">
        <v>3</v>
      </c>
      <c r="K69" s="17" t="s">
        <v>193</v>
      </c>
      <c r="L69" s="11" t="s">
        <v>646</v>
      </c>
      <c r="M69" s="11">
        <f>VLOOKUP(K69,予選リーグ!$V$2:$Y$280,4,FALSE)</f>
        <v>12</v>
      </c>
      <c r="N69" s="19" t="str">
        <f>VLOOKUP(I69&amp;"-"&amp;M69,順位移行表!$K$9:$O$280,4,FALSE)</f>
        <v>A</v>
      </c>
      <c r="O69" s="19">
        <f>VLOOKUP(I69&amp;"-"&amp;M69,順位移行表!$K$9:$O$280,5,FALSE)</f>
        <v>1</v>
      </c>
      <c r="P69" s="17" t="str">
        <f t="shared" si="0"/>
        <v>A-1</v>
      </c>
      <c r="Q69" s="11" t="str">
        <f t="shared" si="1"/>
        <v>清教学園A</v>
      </c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1:52">
      <c r="A70" s="9"/>
      <c r="B70" s="9"/>
      <c r="C70" s="9"/>
      <c r="D70" s="9"/>
      <c r="G70" s="17"/>
      <c r="H70" s="18"/>
      <c r="I70" s="18">
        <v>6</v>
      </c>
      <c r="J70" s="18">
        <v>4</v>
      </c>
      <c r="K70" s="17" t="s">
        <v>209</v>
      </c>
      <c r="L70" s="11" t="s">
        <v>882</v>
      </c>
      <c r="M70" s="11">
        <f>VLOOKUP(K70,予選リーグ!$V$2:$Y$280,4,FALSE)</f>
        <v>13</v>
      </c>
      <c r="N70" s="19" t="str">
        <f>VLOOKUP(I70&amp;"-"&amp;M70,順位移行表!$K$9:$O$280,4,FALSE)</f>
        <v>A</v>
      </c>
      <c r="O70" s="19">
        <f>VLOOKUP(I70&amp;"-"&amp;M70,順位移行表!$K$9:$O$280,5,FALSE)</f>
        <v>21</v>
      </c>
      <c r="P70" s="17" t="str">
        <f t="shared" si="0"/>
        <v>A-21</v>
      </c>
      <c r="Q70" s="11" t="str">
        <f t="shared" si="1"/>
        <v>琴丘A</v>
      </c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1:52">
      <c r="A71" s="9"/>
      <c r="B71" s="9"/>
      <c r="C71" s="9"/>
      <c r="D71" s="9"/>
      <c r="G71" s="17"/>
      <c r="H71" s="18"/>
      <c r="I71" s="18">
        <v>6</v>
      </c>
      <c r="J71" s="18">
        <v>5</v>
      </c>
      <c r="K71" s="17" t="s">
        <v>192</v>
      </c>
      <c r="L71" s="11" t="s">
        <v>604</v>
      </c>
      <c r="M71" s="11">
        <f>VLOOKUP(K71,予選リーグ!$V$2:$Y$280,4,FALSE)</f>
        <v>11</v>
      </c>
      <c r="N71" s="19" t="str">
        <f>VLOOKUP(I71&amp;"-"&amp;M71,順位移行表!$K$9:$O$280,4,FALSE)</f>
        <v>N</v>
      </c>
      <c r="O71" s="19">
        <f>VLOOKUP(I71&amp;"-"&amp;M71,順位移行表!$K$9:$O$280,5,FALSE)</f>
        <v>19</v>
      </c>
      <c r="P71" s="17" t="str">
        <f t="shared" si="0"/>
        <v>N-19</v>
      </c>
      <c r="Q71" s="11" t="str">
        <f t="shared" si="1"/>
        <v>橿原A</v>
      </c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1:52">
      <c r="A72" s="9"/>
      <c r="B72" s="9"/>
      <c r="C72" s="9"/>
      <c r="D72" s="9"/>
      <c r="G72" s="17"/>
      <c r="H72" s="18"/>
      <c r="I72" s="18">
        <v>6</v>
      </c>
      <c r="J72" s="18">
        <v>6</v>
      </c>
      <c r="K72" s="17" t="s">
        <v>205</v>
      </c>
      <c r="L72" s="11" t="s">
        <v>883</v>
      </c>
      <c r="M72" s="11">
        <f>VLOOKUP(K72,予選リーグ!$V$2:$Y$280,4,FALSE)</f>
        <v>10</v>
      </c>
      <c r="N72" s="19" t="str">
        <f>VLOOKUP(I72&amp;"-"&amp;M72,順位移行表!$K$9:$O$280,4,FALSE)</f>
        <v>N</v>
      </c>
      <c r="O72" s="19">
        <f>VLOOKUP(I72&amp;"-"&amp;M72,順位移行表!$K$9:$O$280,5,FALSE)</f>
        <v>1</v>
      </c>
      <c r="P72" s="17" t="str">
        <f t="shared" si="0"/>
        <v>N-1</v>
      </c>
      <c r="Q72" s="11" t="str">
        <f t="shared" si="1"/>
        <v>高石A</v>
      </c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1:52">
      <c r="A73" s="9"/>
      <c r="B73" s="9"/>
      <c r="C73" s="9"/>
      <c r="D73" s="9"/>
      <c r="G73" s="17"/>
      <c r="H73" s="18"/>
      <c r="I73" s="18">
        <v>6</v>
      </c>
      <c r="J73" s="18">
        <v>7</v>
      </c>
      <c r="K73" s="17" t="s">
        <v>199</v>
      </c>
      <c r="L73" s="11" t="s">
        <v>673</v>
      </c>
      <c r="M73" s="11">
        <f>VLOOKUP(K73,予選リーグ!$V$2:$Y$280,4,FALSE)</f>
        <v>8</v>
      </c>
      <c r="N73" s="19" t="str">
        <f>VLOOKUP(I73&amp;"-"&amp;M73,順位移行表!$K$9:$O$280,4,FALSE)</f>
        <v>K</v>
      </c>
      <c r="O73" s="19">
        <f>VLOOKUP(I73&amp;"-"&amp;M73,順位移行表!$K$9:$O$280,5,FALSE)</f>
        <v>29</v>
      </c>
      <c r="P73" s="17" t="str">
        <f t="shared" si="0"/>
        <v>K-29</v>
      </c>
      <c r="Q73" s="11" t="str">
        <f t="shared" si="1"/>
        <v>西城陽B</v>
      </c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1:52">
      <c r="A74" s="9"/>
      <c r="B74" s="9"/>
      <c r="C74" s="9"/>
      <c r="D74" s="9"/>
      <c r="G74" s="17"/>
      <c r="H74" s="18"/>
      <c r="I74" s="18">
        <v>6</v>
      </c>
      <c r="J74" s="18">
        <v>8</v>
      </c>
      <c r="K74" s="17" t="s">
        <v>212</v>
      </c>
      <c r="L74" s="11" t="s">
        <v>650</v>
      </c>
      <c r="M74" s="11">
        <f>VLOOKUP(K74,予選リーグ!$V$2:$Y$280,4,FALSE)</f>
        <v>4</v>
      </c>
      <c r="N74" s="19" t="str">
        <f>VLOOKUP(I74&amp;"-"&amp;M74,順位移行表!$K$9:$O$280,4,FALSE)</f>
        <v>Y</v>
      </c>
      <c r="O74" s="19">
        <f>VLOOKUP(I74&amp;"-"&amp;M74,順位移行表!$K$9:$O$280,5,FALSE)</f>
        <v>71</v>
      </c>
      <c r="P74" s="17" t="str">
        <f t="shared" si="0"/>
        <v>Y-71</v>
      </c>
      <c r="Q74" s="11" t="str">
        <f t="shared" si="1"/>
        <v>都城商業C</v>
      </c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1:52">
      <c r="A75" s="9"/>
      <c r="B75" s="9"/>
      <c r="C75" s="9"/>
      <c r="D75" s="9"/>
      <c r="G75" s="17"/>
      <c r="H75" s="18"/>
      <c r="I75" s="18">
        <v>6</v>
      </c>
      <c r="J75" s="18">
        <v>9</v>
      </c>
      <c r="K75" s="17" t="s">
        <v>216</v>
      </c>
      <c r="L75" s="11" t="s">
        <v>702</v>
      </c>
      <c r="M75" s="11">
        <f>VLOOKUP(K75,予選リーグ!$V$2:$Y$280,4,FALSE)</f>
        <v>6</v>
      </c>
      <c r="N75" s="19" t="str">
        <f>VLOOKUP(I75&amp;"-"&amp;M75,順位移行表!$K$9:$O$280,4,FALSE)</f>
        <v>K</v>
      </c>
      <c r="O75" s="19">
        <f>VLOOKUP(I75&amp;"-"&amp;M75,順位移行表!$K$9:$O$280,5,FALSE)</f>
        <v>25</v>
      </c>
      <c r="P75" s="17" t="str">
        <f t="shared" si="0"/>
        <v>K-25</v>
      </c>
      <c r="Q75" s="11" t="str">
        <f t="shared" si="1"/>
        <v>福知山成美C</v>
      </c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1:52">
      <c r="A76" s="9"/>
      <c r="B76" s="9"/>
      <c r="C76" s="9"/>
      <c r="D76" s="9"/>
      <c r="G76" s="17"/>
      <c r="H76" s="18"/>
      <c r="I76" s="18">
        <v>6</v>
      </c>
      <c r="J76" s="18">
        <v>10</v>
      </c>
      <c r="K76" s="17" t="s">
        <v>218</v>
      </c>
      <c r="L76" s="11" t="s">
        <v>642</v>
      </c>
      <c r="M76" s="11">
        <f>VLOOKUP(K76,予選リーグ!$V$2:$Y$280,4,FALSE)</f>
        <v>7</v>
      </c>
      <c r="N76" s="19" t="str">
        <f>VLOOKUP(I76&amp;"-"&amp;M76,順位移行表!$K$9:$O$280,4,FALSE)</f>
        <v>K</v>
      </c>
      <c r="O76" s="19">
        <f>VLOOKUP(I76&amp;"-"&amp;M76,順位移行表!$K$9:$O$280,5,FALSE)</f>
        <v>20</v>
      </c>
      <c r="P76" s="17" t="str">
        <f t="shared" si="0"/>
        <v>K-20</v>
      </c>
      <c r="Q76" s="11" t="str">
        <f t="shared" si="1"/>
        <v>和歌山北C</v>
      </c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1:52">
      <c r="A77" s="9"/>
      <c r="B77" s="9"/>
      <c r="C77" s="9"/>
      <c r="D77" s="9"/>
      <c r="G77" s="17"/>
      <c r="H77" s="18"/>
      <c r="I77" s="18">
        <v>6</v>
      </c>
      <c r="J77" s="18">
        <v>11</v>
      </c>
      <c r="K77" s="17" t="s">
        <v>219</v>
      </c>
      <c r="L77" s="11" t="s">
        <v>636</v>
      </c>
      <c r="M77" s="11">
        <f>VLOOKUP(K77,予選リーグ!$V$2:$Y$280,4,FALSE)</f>
        <v>2</v>
      </c>
      <c r="N77" s="19" t="str">
        <f>VLOOKUP(I77&amp;"-"&amp;M77,順位移行表!$K$9:$O$280,4,FALSE)</f>
        <v>Y</v>
      </c>
      <c r="O77" s="19">
        <f>VLOOKUP(I77&amp;"-"&amp;M77,順位移行表!$K$9:$O$280,5,FALSE)</f>
        <v>29</v>
      </c>
      <c r="P77" s="17" t="str">
        <f t="shared" ref="P77:P120" si="2">N77&amp;"-"&amp;O77</f>
        <v>Y-29</v>
      </c>
      <c r="Q77" s="11" t="str">
        <f t="shared" ref="Q77:Q140" si="3">L77</f>
        <v>上宮C</v>
      </c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1:52">
      <c r="A78" s="9"/>
      <c r="B78" s="9"/>
      <c r="C78" s="9"/>
      <c r="D78" s="9"/>
      <c r="G78" s="17"/>
      <c r="H78" s="18"/>
      <c r="I78" s="18">
        <v>6</v>
      </c>
      <c r="J78" s="18">
        <v>12</v>
      </c>
      <c r="K78" s="17" t="s">
        <v>845</v>
      </c>
      <c r="L78" s="11" t="s">
        <v>637</v>
      </c>
      <c r="M78" s="11">
        <f>VLOOKUP(K78,予選リーグ!$V$2:$Y$280,4,FALSE)</f>
        <v>1</v>
      </c>
      <c r="N78" s="19" t="str">
        <f>VLOOKUP(I78&amp;"-"&amp;M78,順位移行表!$K$9:$O$280,4,FALSE)</f>
        <v>Y</v>
      </c>
      <c r="O78" s="19">
        <f>VLOOKUP(I78&amp;"-"&amp;M78,順位移行表!$K$9:$O$280,5,FALSE)</f>
        <v>44</v>
      </c>
      <c r="P78" s="17" t="str">
        <f t="shared" si="2"/>
        <v>Y-44</v>
      </c>
      <c r="Q78" s="11" t="str">
        <f t="shared" si="3"/>
        <v>高田商業D</v>
      </c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1:52">
      <c r="A79" s="9"/>
      <c r="B79" s="9"/>
      <c r="C79" s="9"/>
      <c r="D79" s="9"/>
      <c r="G79" s="17"/>
      <c r="H79" s="18"/>
      <c r="I79" s="18">
        <v>6</v>
      </c>
      <c r="J79" s="18">
        <v>13</v>
      </c>
      <c r="K79" s="17" t="s">
        <v>846</v>
      </c>
      <c r="L79" s="11" t="s">
        <v>644</v>
      </c>
      <c r="M79" s="11">
        <f>VLOOKUP(K79,予選リーグ!$V$2:$Y$280,4,FALSE)</f>
        <v>3</v>
      </c>
      <c r="N79" s="19" t="str">
        <f>VLOOKUP(I79&amp;"-"&amp;M79,順位移行表!$K$9:$O$280,4,FALSE)</f>
        <v>Y</v>
      </c>
      <c r="O79" s="19">
        <f>VLOOKUP(I79&amp;"-"&amp;M79,順位移行表!$K$9:$O$280,5,FALSE)</f>
        <v>57</v>
      </c>
      <c r="P79" s="17" t="str">
        <f t="shared" si="2"/>
        <v>Y-57</v>
      </c>
      <c r="Q79" s="11" t="str">
        <f t="shared" si="3"/>
        <v>尽誠学園D</v>
      </c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1:52">
      <c r="A80" s="9"/>
      <c r="B80" s="9"/>
      <c r="C80" s="9"/>
      <c r="D80" s="9"/>
      <c r="G80" s="17"/>
      <c r="H80" s="18"/>
      <c r="I80" s="18">
        <v>7</v>
      </c>
      <c r="J80" s="18">
        <v>1</v>
      </c>
      <c r="K80" s="17" t="s">
        <v>147</v>
      </c>
      <c r="L80" s="11" t="s">
        <v>884</v>
      </c>
      <c r="M80" s="11">
        <f>VLOOKUP(K80,予選リーグ!$V$2:$Y$280,4,FALSE)</f>
        <v>3</v>
      </c>
      <c r="N80" s="19" t="str">
        <f>VLOOKUP(I80&amp;"-"&amp;M80,順位移行表!$K$9:$O$280,4,FALSE)</f>
        <v>Y</v>
      </c>
      <c r="O80" s="19">
        <f>VLOOKUP(I80&amp;"-"&amp;M80,順位移行表!$K$9:$O$280,5,FALSE)</f>
        <v>52</v>
      </c>
      <c r="P80" s="17" t="str">
        <f t="shared" si="2"/>
        <v>Y-52</v>
      </c>
      <c r="Q80" s="11" t="str">
        <f t="shared" si="3"/>
        <v>石川高専A</v>
      </c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</row>
    <row r="81" spans="1:52">
      <c r="A81" s="9"/>
      <c r="B81" s="9"/>
      <c r="C81" s="9"/>
      <c r="D81" s="9"/>
      <c r="G81" s="17"/>
      <c r="H81" s="18"/>
      <c r="I81" s="18">
        <v>7</v>
      </c>
      <c r="J81" s="18">
        <v>2</v>
      </c>
      <c r="K81" s="17" t="s">
        <v>179</v>
      </c>
      <c r="L81" s="11" t="s">
        <v>605</v>
      </c>
      <c r="M81" s="11">
        <f>VLOOKUP(K81,予選リーグ!$V$2:$Y$280,4,FALSE)</f>
        <v>7</v>
      </c>
      <c r="N81" s="19" t="str">
        <f>VLOOKUP(I81&amp;"-"&amp;M81,順位移行表!$K$9:$O$280,4,FALSE)</f>
        <v>K</v>
      </c>
      <c r="O81" s="19">
        <f>VLOOKUP(I81&amp;"-"&amp;M81,順位移行表!$K$9:$O$280,5,FALSE)</f>
        <v>30</v>
      </c>
      <c r="P81" s="17" t="str">
        <f t="shared" si="2"/>
        <v>K-30</v>
      </c>
      <c r="Q81" s="11" t="str">
        <f t="shared" si="3"/>
        <v>姫路工業A</v>
      </c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</row>
    <row r="82" spans="1:52">
      <c r="A82" s="9"/>
      <c r="B82" s="9"/>
      <c r="C82" s="9"/>
      <c r="D82" s="9"/>
      <c r="G82" s="17"/>
      <c r="H82" s="18"/>
      <c r="I82" s="18">
        <v>7</v>
      </c>
      <c r="J82" s="18">
        <v>3</v>
      </c>
      <c r="K82" s="17" t="s">
        <v>208</v>
      </c>
      <c r="L82" s="11" t="s">
        <v>647</v>
      </c>
      <c r="M82" s="11">
        <f>VLOOKUP(K82,予選リーグ!$V$2:$Y$280,4,FALSE)</f>
        <v>6</v>
      </c>
      <c r="N82" s="19" t="str">
        <f>VLOOKUP(I82&amp;"-"&amp;M82,順位移行表!$K$9:$O$280,4,FALSE)</f>
        <v>K</v>
      </c>
      <c r="O82" s="19">
        <f>VLOOKUP(I82&amp;"-"&amp;M82,順位移行表!$K$9:$O$280,5,FALSE)</f>
        <v>23</v>
      </c>
      <c r="P82" s="17" t="str">
        <f t="shared" si="2"/>
        <v>K-23</v>
      </c>
      <c r="Q82" s="11" t="str">
        <f t="shared" si="3"/>
        <v>四條畷A</v>
      </c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</row>
    <row r="83" spans="1:52">
      <c r="A83" s="9"/>
      <c r="B83" s="9"/>
      <c r="C83" s="9"/>
      <c r="D83" s="9"/>
      <c r="G83" s="17"/>
      <c r="H83" s="18"/>
      <c r="I83" s="18">
        <v>7</v>
      </c>
      <c r="J83" s="18">
        <v>4</v>
      </c>
      <c r="K83" s="17" t="s">
        <v>203</v>
      </c>
      <c r="L83" s="11" t="s">
        <v>606</v>
      </c>
      <c r="M83" s="11">
        <f>VLOOKUP(K83,予選リーグ!$V$2:$Y$280,4,FALSE)</f>
        <v>9</v>
      </c>
      <c r="N83" s="19" t="str">
        <f>VLOOKUP(I83&amp;"-"&amp;M83,順位移行表!$K$9:$O$280,4,FALSE)</f>
        <v>N</v>
      </c>
      <c r="O83" s="19">
        <f>VLOOKUP(I83&amp;"-"&amp;M83,順位移行表!$K$9:$O$280,5,FALSE)</f>
        <v>30</v>
      </c>
      <c r="P83" s="17" t="str">
        <f t="shared" si="2"/>
        <v>N-30</v>
      </c>
      <c r="Q83" s="11" t="str">
        <f t="shared" si="3"/>
        <v>郡山A</v>
      </c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</row>
    <row r="84" spans="1:52">
      <c r="A84" s="9"/>
      <c r="B84" s="9"/>
      <c r="C84" s="9"/>
      <c r="D84" s="9"/>
      <c r="G84" s="17"/>
      <c r="H84" s="18"/>
      <c r="I84" s="18">
        <v>7</v>
      </c>
      <c r="J84" s="18">
        <v>5</v>
      </c>
      <c r="K84" s="17" t="s">
        <v>196</v>
      </c>
      <c r="L84" s="11" t="s">
        <v>885</v>
      </c>
      <c r="M84" s="11">
        <f>VLOOKUP(K84,予選リーグ!$V$2:$Y$280,4,FALSE)</f>
        <v>10</v>
      </c>
      <c r="N84" s="19" t="str">
        <f>VLOOKUP(I84&amp;"-"&amp;M84,順位移行表!$K$9:$O$280,4,FALSE)</f>
        <v>N</v>
      </c>
      <c r="O84" s="19">
        <f>VLOOKUP(I84&amp;"-"&amp;M84,順位移行表!$K$9:$O$280,5,FALSE)</f>
        <v>12</v>
      </c>
      <c r="P84" s="17" t="str">
        <f t="shared" si="2"/>
        <v>N-12</v>
      </c>
      <c r="Q84" s="11" t="str">
        <f t="shared" si="3"/>
        <v>帯広農業A</v>
      </c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</row>
    <row r="85" spans="1:52">
      <c r="A85" s="9"/>
      <c r="B85" s="9"/>
      <c r="C85" s="9"/>
      <c r="D85" s="9"/>
      <c r="G85" s="17"/>
      <c r="H85" s="18"/>
      <c r="I85" s="18">
        <v>7</v>
      </c>
      <c r="J85" s="18">
        <v>6</v>
      </c>
      <c r="K85" s="17" t="s">
        <v>194</v>
      </c>
      <c r="L85" s="11" t="s">
        <v>658</v>
      </c>
      <c r="M85" s="11">
        <f>VLOOKUP(K85,予選リーグ!$V$2:$Y$280,4,FALSE)</f>
        <v>4</v>
      </c>
      <c r="N85" s="19" t="str">
        <f>VLOOKUP(I85&amp;"-"&amp;M85,順位移行表!$K$9:$O$280,4,FALSE)</f>
        <v>K</v>
      </c>
      <c r="O85" s="19">
        <f>VLOOKUP(I85&amp;"-"&amp;M85,順位移行表!$K$9:$O$280,5,FALSE)</f>
        <v>26</v>
      </c>
      <c r="P85" s="17" t="str">
        <f t="shared" si="2"/>
        <v>K-26</v>
      </c>
      <c r="Q85" s="11" t="str">
        <f t="shared" si="3"/>
        <v>八工大一B</v>
      </c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</row>
    <row r="86" spans="1:52">
      <c r="A86" s="9"/>
      <c r="B86" s="9"/>
      <c r="C86" s="9"/>
      <c r="D86" s="9"/>
      <c r="G86" s="17"/>
      <c r="H86" s="18"/>
      <c r="I86" s="18">
        <v>7</v>
      </c>
      <c r="J86" s="18">
        <v>7</v>
      </c>
      <c r="K86" s="17" t="s">
        <v>210</v>
      </c>
      <c r="L86" s="11" t="s">
        <v>635</v>
      </c>
      <c r="M86" s="11">
        <f>VLOOKUP(K86,予選リーグ!$V$2:$Y$280,4,FALSE)</f>
        <v>1</v>
      </c>
      <c r="N86" s="19" t="str">
        <f>VLOOKUP(I86&amp;"-"&amp;M86,順位移行表!$K$9:$O$280,4,FALSE)</f>
        <v>Y</v>
      </c>
      <c r="O86" s="19">
        <f>VLOOKUP(I86&amp;"-"&amp;M86,順位移行表!$K$9:$O$280,5,FALSE)</f>
        <v>26</v>
      </c>
      <c r="P86" s="17" t="str">
        <f t="shared" si="2"/>
        <v>Y-26</v>
      </c>
      <c r="Q86" s="11" t="str">
        <f t="shared" si="3"/>
        <v>岡崎城西C</v>
      </c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</row>
    <row r="87" spans="1:52">
      <c r="A87" s="9"/>
      <c r="B87" s="9"/>
      <c r="C87" s="9"/>
      <c r="D87" s="9"/>
      <c r="G87" s="17"/>
      <c r="H87" s="18"/>
      <c r="I87" s="18">
        <v>7</v>
      </c>
      <c r="J87" s="18">
        <v>8</v>
      </c>
      <c r="K87" s="17" t="s">
        <v>220</v>
      </c>
      <c r="L87" s="11" t="s">
        <v>886</v>
      </c>
      <c r="M87" s="11">
        <f>VLOOKUP(K87,予選リーグ!$V$2:$Y$280,4,FALSE)</f>
        <v>8</v>
      </c>
      <c r="N87" s="19" t="str">
        <f>VLOOKUP(I87&amp;"-"&amp;M87,順位移行表!$K$9:$O$280,4,FALSE)</f>
        <v>K</v>
      </c>
      <c r="O87" s="19">
        <f>VLOOKUP(I87&amp;"-"&amp;M87,順位移行表!$K$9:$O$280,5,FALSE)</f>
        <v>14</v>
      </c>
      <c r="P87" s="17" t="str">
        <f t="shared" si="2"/>
        <v>K-14</v>
      </c>
      <c r="Q87" s="11" t="str">
        <f t="shared" si="3"/>
        <v>北越C</v>
      </c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</row>
    <row r="88" spans="1:52">
      <c r="A88" s="9"/>
      <c r="B88" s="9"/>
      <c r="C88" s="9"/>
      <c r="D88" s="9"/>
      <c r="G88" s="17"/>
      <c r="H88" s="18"/>
      <c r="I88" s="18">
        <v>7</v>
      </c>
      <c r="J88" s="18">
        <v>9</v>
      </c>
      <c r="K88" s="17" t="s">
        <v>217</v>
      </c>
      <c r="L88" s="11" t="s">
        <v>651</v>
      </c>
      <c r="M88" s="11">
        <f>VLOOKUP(K88,予選リーグ!$V$2:$Y$280,4,FALSE)</f>
        <v>5</v>
      </c>
      <c r="N88" s="19" t="str">
        <f>VLOOKUP(I88&amp;"-"&amp;M88,順位移行表!$K$9:$O$280,4,FALSE)</f>
        <v>K</v>
      </c>
      <c r="O88" s="19">
        <f>VLOOKUP(I88&amp;"-"&amp;M88,順位移行表!$K$9:$O$280,5,FALSE)</f>
        <v>6</v>
      </c>
      <c r="P88" s="17" t="str">
        <f t="shared" si="2"/>
        <v>K-6</v>
      </c>
      <c r="Q88" s="11" t="str">
        <f t="shared" si="3"/>
        <v>和歌山北D</v>
      </c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</row>
    <row r="89" spans="1:52">
      <c r="A89" s="9"/>
      <c r="B89" s="9"/>
      <c r="C89" s="9"/>
      <c r="D89" s="9"/>
      <c r="G89" s="17"/>
      <c r="H89" s="18"/>
      <c r="I89" s="18">
        <v>7</v>
      </c>
      <c r="J89" s="18">
        <v>10</v>
      </c>
      <c r="K89" s="17" t="s">
        <v>211</v>
      </c>
      <c r="L89" s="11" t="s">
        <v>661</v>
      </c>
      <c r="M89" s="11">
        <f>VLOOKUP(K89,予選リーグ!$V$2:$Y$280,4,FALSE)</f>
        <v>2</v>
      </c>
      <c r="N89" s="19" t="str">
        <f>VLOOKUP(I89&amp;"-"&amp;M89,順位移行表!$K$9:$O$280,4,FALSE)</f>
        <v>Y</v>
      </c>
      <c r="O89" s="19">
        <f>VLOOKUP(I89&amp;"-"&amp;M89,順位移行表!$K$9:$O$280,5,FALSE)</f>
        <v>17</v>
      </c>
      <c r="P89" s="17" t="str">
        <f t="shared" si="2"/>
        <v>Y-17</v>
      </c>
      <c r="Q89" s="11" t="str">
        <f t="shared" si="3"/>
        <v>高田商業E</v>
      </c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</row>
    <row r="90" spans="1:52">
      <c r="A90" s="9"/>
      <c r="B90" s="9"/>
      <c r="C90" s="9"/>
      <c r="D90" s="9"/>
      <c r="G90" s="17"/>
      <c r="H90" s="18"/>
      <c r="I90" s="18">
        <v>7</v>
      </c>
      <c r="J90" s="18">
        <v>11</v>
      </c>
      <c r="K90" s="17" t="s">
        <v>214</v>
      </c>
      <c r="L90" s="11" t="s">
        <v>887</v>
      </c>
      <c r="M90" s="11">
        <f>VLOOKUP(K90,予選リーグ!$V$2:$Y$280,4,FALSE)</f>
        <v>11</v>
      </c>
      <c r="N90" s="19" t="str">
        <f>VLOOKUP(I90&amp;"-"&amp;M90,順位移行表!$K$9:$O$280,4,FALSE)</f>
        <v>A</v>
      </c>
      <c r="O90" s="19">
        <f>VLOOKUP(I90&amp;"-"&amp;M90,順位移行表!$K$9:$O$280,5,FALSE)</f>
        <v>30</v>
      </c>
      <c r="P90" s="17" t="str">
        <f t="shared" si="2"/>
        <v>A-30</v>
      </c>
      <c r="Q90" s="11" t="str">
        <f t="shared" si="3"/>
        <v>中学選抜A</v>
      </c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</row>
    <row r="91" spans="1:52">
      <c r="A91" s="9"/>
      <c r="B91" s="9"/>
      <c r="C91" s="9"/>
      <c r="D91" s="9"/>
      <c r="G91" s="17"/>
      <c r="H91" s="18"/>
      <c r="I91" s="18">
        <v>8</v>
      </c>
      <c r="J91" s="18">
        <v>1</v>
      </c>
      <c r="K91" s="17" t="s">
        <v>176</v>
      </c>
      <c r="L91" s="11" t="s">
        <v>888</v>
      </c>
      <c r="M91" s="11">
        <f>VLOOKUP(K91,予選リーグ!$V$2:$Y$280,4,FALSE)</f>
        <v>7</v>
      </c>
      <c r="N91" s="19" t="str">
        <f>VLOOKUP(I91&amp;"-"&amp;M91,順位移行表!$K$9:$O$280,4,FALSE)</f>
        <v>K</v>
      </c>
      <c r="O91" s="19">
        <f>VLOOKUP(I91&amp;"-"&amp;M91,順位移行表!$K$9:$O$280,5,FALSE)</f>
        <v>11</v>
      </c>
      <c r="P91" s="17" t="str">
        <f t="shared" si="2"/>
        <v>K-11</v>
      </c>
      <c r="Q91" s="11" t="str">
        <f t="shared" si="3"/>
        <v>堅田A</v>
      </c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1:52">
      <c r="A92" s="9"/>
      <c r="B92" s="9"/>
      <c r="C92" s="9"/>
      <c r="D92" s="9"/>
      <c r="G92" s="17"/>
      <c r="H92" s="18"/>
      <c r="I92" s="18">
        <v>8</v>
      </c>
      <c r="J92" s="18">
        <v>2</v>
      </c>
      <c r="K92" s="17" t="s">
        <v>162</v>
      </c>
      <c r="L92" s="11" t="s">
        <v>648</v>
      </c>
      <c r="M92" s="11">
        <f>VLOOKUP(K92,予選リーグ!$V$2:$Y$280,4,FALSE)</f>
        <v>8</v>
      </c>
      <c r="N92" s="19" t="str">
        <f>VLOOKUP(I92&amp;"-"&amp;M92,順位移行表!$K$9:$O$280,4,FALSE)</f>
        <v>K</v>
      </c>
      <c r="O92" s="19">
        <f>VLOOKUP(I92&amp;"-"&amp;M92,順位移行表!$K$9:$O$280,5,FALSE)</f>
        <v>7</v>
      </c>
      <c r="P92" s="17" t="str">
        <f t="shared" si="2"/>
        <v>K-7</v>
      </c>
      <c r="Q92" s="11" t="str">
        <f t="shared" si="3"/>
        <v>豊橋中央A</v>
      </c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</row>
    <row r="93" spans="1:52">
      <c r="A93" s="9"/>
      <c r="B93" s="9"/>
      <c r="C93" s="9"/>
      <c r="D93" s="9"/>
      <c r="G93" s="17"/>
      <c r="H93" s="18"/>
      <c r="I93" s="18">
        <v>8</v>
      </c>
      <c r="J93" s="18">
        <v>3</v>
      </c>
      <c r="K93" s="17" t="s">
        <v>197</v>
      </c>
      <c r="L93" s="11" t="s">
        <v>662</v>
      </c>
      <c r="M93" s="11">
        <f>VLOOKUP(K93,予選リーグ!$V$2:$Y$280,4,FALSE)</f>
        <v>9</v>
      </c>
      <c r="N93" s="19" t="str">
        <f>VLOOKUP(I93&amp;"-"&amp;M93,順位移行表!$K$9:$O$280,4,FALSE)</f>
        <v>N</v>
      </c>
      <c r="O93" s="19">
        <f>VLOOKUP(I93&amp;"-"&amp;M93,順位移行表!$K$9:$O$280,5,FALSE)</f>
        <v>16</v>
      </c>
      <c r="P93" s="17" t="str">
        <f t="shared" si="2"/>
        <v>N-16</v>
      </c>
      <c r="Q93" s="11" t="str">
        <f t="shared" si="3"/>
        <v>山田A</v>
      </c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</row>
    <row r="94" spans="1:52">
      <c r="A94" s="9"/>
      <c r="B94" s="9"/>
      <c r="C94" s="9"/>
      <c r="D94" s="9"/>
      <c r="G94" s="17"/>
      <c r="H94" s="18"/>
      <c r="I94" s="18">
        <v>8</v>
      </c>
      <c r="J94" s="18">
        <v>4</v>
      </c>
      <c r="K94" s="17" t="s">
        <v>198</v>
      </c>
      <c r="L94" s="11" t="s">
        <v>620</v>
      </c>
      <c r="M94" s="11">
        <f>VLOOKUP(K94,予選リーグ!$V$2:$Y$280,4,FALSE)</f>
        <v>5</v>
      </c>
      <c r="N94" s="19" t="str">
        <f>VLOOKUP(I94&amp;"-"&amp;M94,順位移行表!$K$9:$O$280,4,FALSE)</f>
        <v>K</v>
      </c>
      <c r="O94" s="19">
        <f>VLOOKUP(I94&amp;"-"&amp;M94,順位移行表!$K$9:$O$280,5,FALSE)</f>
        <v>27</v>
      </c>
      <c r="P94" s="17" t="str">
        <f t="shared" si="2"/>
        <v>K-27</v>
      </c>
      <c r="Q94" s="11" t="str">
        <f t="shared" si="3"/>
        <v>高田A</v>
      </c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</row>
    <row r="95" spans="1:52">
      <c r="A95" s="9"/>
      <c r="B95" s="9"/>
      <c r="C95" s="9"/>
      <c r="D95" s="9"/>
      <c r="G95" s="17"/>
      <c r="H95" s="18"/>
      <c r="I95" s="18">
        <v>8</v>
      </c>
      <c r="J95" s="18">
        <v>5</v>
      </c>
      <c r="K95" s="17" t="s">
        <v>207</v>
      </c>
      <c r="L95" s="11" t="s">
        <v>641</v>
      </c>
      <c r="M95" s="11">
        <f>VLOOKUP(K95,予選リーグ!$V$2:$Y$280,4,FALSE)</f>
        <v>1</v>
      </c>
      <c r="N95" s="19" t="str">
        <f>VLOOKUP(I95&amp;"-"&amp;M95,順位移行表!$K$9:$O$280,4,FALSE)</f>
        <v>Y</v>
      </c>
      <c r="O95" s="19">
        <f>VLOOKUP(I95&amp;"-"&amp;M95,順位移行表!$K$9:$O$280,5,FALSE)</f>
        <v>47</v>
      </c>
      <c r="P95" s="17" t="str">
        <f t="shared" si="2"/>
        <v>Y-47</v>
      </c>
      <c r="Q95" s="11" t="str">
        <f t="shared" si="3"/>
        <v>松江工業B</v>
      </c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</row>
    <row r="96" spans="1:52">
      <c r="A96" s="9"/>
      <c r="B96" s="9"/>
      <c r="C96" s="9"/>
      <c r="D96" s="9"/>
      <c r="G96" s="17"/>
      <c r="H96" s="18"/>
      <c r="I96" s="18">
        <v>8</v>
      </c>
      <c r="J96" s="18">
        <v>6</v>
      </c>
      <c r="K96" s="17" t="s">
        <v>191</v>
      </c>
      <c r="L96" s="11" t="s">
        <v>666</v>
      </c>
      <c r="M96" s="11">
        <f>VLOOKUP(K96,予選リーグ!$V$2:$Y$280,4,FALSE)</f>
        <v>10</v>
      </c>
      <c r="N96" s="19" t="str">
        <f>VLOOKUP(I96&amp;"-"&amp;M96,順位移行表!$K$9:$O$280,4,FALSE)</f>
        <v>N</v>
      </c>
      <c r="O96" s="19">
        <f>VLOOKUP(I96&amp;"-"&amp;M96,順位移行表!$K$9:$O$280,5,FALSE)</f>
        <v>13</v>
      </c>
      <c r="P96" s="17" t="str">
        <f t="shared" si="2"/>
        <v>N-13</v>
      </c>
      <c r="Q96" s="11" t="str">
        <f t="shared" si="3"/>
        <v>神戸国際B</v>
      </c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</row>
    <row r="97" spans="1:52">
      <c r="A97" s="9"/>
      <c r="B97" s="9"/>
      <c r="C97" s="9"/>
      <c r="D97" s="9"/>
      <c r="G97" s="17"/>
      <c r="H97" s="18"/>
      <c r="I97" s="18">
        <v>8</v>
      </c>
      <c r="J97" s="18">
        <v>7</v>
      </c>
      <c r="K97" s="17" t="s">
        <v>202</v>
      </c>
      <c r="L97" s="11" t="s">
        <v>667</v>
      </c>
      <c r="M97" s="11">
        <f>VLOOKUP(K97,予選リーグ!$V$2:$Y$280,4,FALSE)</f>
        <v>6</v>
      </c>
      <c r="N97" s="19" t="str">
        <f>VLOOKUP(I97&amp;"-"&amp;M97,順位移行表!$K$9:$O$280,4,FALSE)</f>
        <v>K</v>
      </c>
      <c r="O97" s="19">
        <f>VLOOKUP(I97&amp;"-"&amp;M97,順位移行表!$K$9:$O$280,5,FALSE)</f>
        <v>21</v>
      </c>
      <c r="P97" s="17" t="str">
        <f t="shared" si="2"/>
        <v>K-21</v>
      </c>
      <c r="Q97" s="11" t="str">
        <f t="shared" si="3"/>
        <v>岩瀬日大B</v>
      </c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</row>
    <row r="98" spans="1:52">
      <c r="A98" s="9"/>
      <c r="B98" s="9"/>
      <c r="C98" s="9"/>
      <c r="D98" s="9"/>
      <c r="G98" s="17"/>
      <c r="H98" s="18"/>
      <c r="I98" s="18">
        <v>8</v>
      </c>
      <c r="J98" s="18">
        <v>8</v>
      </c>
      <c r="K98" s="17" t="s">
        <v>215</v>
      </c>
      <c r="L98" s="11" t="s">
        <v>690</v>
      </c>
      <c r="M98" s="11">
        <f>VLOOKUP(K98,予選リーグ!$V$2:$Y$280,4,FALSE)</f>
        <v>4</v>
      </c>
      <c r="N98" s="19" t="str">
        <f>VLOOKUP(I98&amp;"-"&amp;M98,順位移行表!$K$9:$O$280,4,FALSE)</f>
        <v>K</v>
      </c>
      <c r="O98" s="19">
        <f>VLOOKUP(I98&amp;"-"&amp;M98,順位移行表!$K$9:$O$280,5,FALSE)</f>
        <v>9</v>
      </c>
      <c r="P98" s="17" t="str">
        <f t="shared" si="2"/>
        <v>K-9</v>
      </c>
      <c r="Q98" s="11" t="str">
        <f t="shared" si="3"/>
        <v>南丹B</v>
      </c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</row>
    <row r="99" spans="1:52">
      <c r="A99" s="9"/>
      <c r="B99" s="9"/>
      <c r="C99" s="9"/>
      <c r="D99" s="9"/>
      <c r="G99" s="17"/>
      <c r="H99" s="18"/>
      <c r="I99" s="18">
        <v>8</v>
      </c>
      <c r="J99" s="18">
        <v>9</v>
      </c>
      <c r="K99" s="17" t="s">
        <v>221</v>
      </c>
      <c r="L99" s="11" t="s">
        <v>678</v>
      </c>
      <c r="M99" s="11">
        <f>VLOOKUP(K99,予選リーグ!$V$2:$Y$280,4,FALSE)</f>
        <v>11</v>
      </c>
      <c r="N99" s="19" t="str">
        <f>VLOOKUP(I99&amp;"-"&amp;M99,順位移行表!$K$9:$O$280,4,FALSE)</f>
        <v>A</v>
      </c>
      <c r="O99" s="19">
        <f>VLOOKUP(I99&amp;"-"&amp;M99,順位移行表!$K$9:$O$280,5,FALSE)</f>
        <v>16</v>
      </c>
      <c r="P99" s="17" t="str">
        <f t="shared" si="2"/>
        <v>A-16</v>
      </c>
      <c r="Q99" s="11" t="str">
        <f t="shared" si="3"/>
        <v>北海道科学C</v>
      </c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</row>
    <row r="100" spans="1:52">
      <c r="A100" s="9"/>
      <c r="B100" s="9"/>
      <c r="C100" s="9"/>
      <c r="D100" s="9"/>
      <c r="G100" s="17"/>
      <c r="H100" s="18"/>
      <c r="I100" s="18">
        <v>8</v>
      </c>
      <c r="J100" s="18">
        <v>10</v>
      </c>
      <c r="K100" s="17" t="s">
        <v>213</v>
      </c>
      <c r="L100" s="11" t="s">
        <v>693</v>
      </c>
      <c r="M100" s="11">
        <f>VLOOKUP(K100,予選リーグ!$V$2:$Y$280,4,FALSE)</f>
        <v>3</v>
      </c>
      <c r="N100" s="19" t="str">
        <f>VLOOKUP(I100&amp;"-"&amp;M100,順位移行表!$K$9:$O$280,4,FALSE)</f>
        <v>Y</v>
      </c>
      <c r="O100" s="19">
        <f>VLOOKUP(I100&amp;"-"&amp;M100,順位移行表!$K$9:$O$280,5,FALSE)</f>
        <v>3</v>
      </c>
      <c r="P100" s="17" t="str">
        <f t="shared" si="2"/>
        <v>Y-3</v>
      </c>
      <c r="Q100" s="11" t="str">
        <f t="shared" si="3"/>
        <v>東福岡C</v>
      </c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</row>
    <row r="101" spans="1:52">
      <c r="A101" s="9"/>
      <c r="B101" s="9"/>
      <c r="C101" s="9"/>
      <c r="D101" s="9"/>
      <c r="G101" s="17"/>
      <c r="H101" s="18"/>
      <c r="I101" s="18">
        <v>8</v>
      </c>
      <c r="J101" s="18">
        <v>11</v>
      </c>
      <c r="K101" s="17" t="s">
        <v>847</v>
      </c>
      <c r="L101" s="11" t="s">
        <v>652</v>
      </c>
      <c r="M101" s="11">
        <f>VLOOKUP(K101,予選リーグ!$V$2:$Y$280,4,FALSE)</f>
        <v>2</v>
      </c>
      <c r="N101" s="19" t="str">
        <f>VLOOKUP(I101&amp;"-"&amp;M101,順位移行表!$K$9:$O$280,4,FALSE)</f>
        <v>Y</v>
      </c>
      <c r="O101" s="19">
        <f>VLOOKUP(I101&amp;"-"&amp;M101,順位移行表!$K$9:$O$280,5,FALSE)</f>
        <v>21</v>
      </c>
      <c r="P101" s="17" t="str">
        <f t="shared" si="2"/>
        <v>Y-21</v>
      </c>
      <c r="Q101" s="11" t="str">
        <f t="shared" si="3"/>
        <v>尽誠学園E</v>
      </c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</row>
    <row r="102" spans="1:52">
      <c r="A102" s="9"/>
      <c r="B102" s="9"/>
      <c r="C102" s="9"/>
      <c r="D102" s="9"/>
      <c r="G102" s="17"/>
      <c r="H102" s="18"/>
      <c r="I102" s="18">
        <v>9</v>
      </c>
      <c r="J102" s="18">
        <v>1</v>
      </c>
      <c r="K102" s="17" t="s">
        <v>226</v>
      </c>
      <c r="L102" s="11" t="s">
        <v>889</v>
      </c>
      <c r="M102" s="11">
        <f>VLOOKUP(K102,予選リーグ!$V$2:$Y$280,4,FALSE)</f>
        <v>3</v>
      </c>
      <c r="N102" s="19" t="str">
        <f>VLOOKUP(I102&amp;"-"&amp;M102,順位移行表!$K$9:$O$280,4,FALSE)</f>
        <v>Y</v>
      </c>
      <c r="O102" s="19">
        <f>VLOOKUP(I102&amp;"-"&amp;M102,順位移行表!$K$9:$O$280,5,FALSE)</f>
        <v>39</v>
      </c>
      <c r="P102" s="17" t="str">
        <f t="shared" si="2"/>
        <v>Y-39</v>
      </c>
      <c r="Q102" s="11" t="str">
        <f t="shared" si="3"/>
        <v>愛産大三河A</v>
      </c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</row>
    <row r="103" spans="1:52">
      <c r="A103" s="9"/>
      <c r="B103" s="9"/>
      <c r="C103" s="9"/>
      <c r="D103" s="9"/>
      <c r="G103" s="17"/>
      <c r="H103" s="18"/>
      <c r="I103" s="18">
        <v>9</v>
      </c>
      <c r="J103" s="18">
        <v>2</v>
      </c>
      <c r="K103" s="17" t="s">
        <v>227</v>
      </c>
      <c r="L103" s="11" t="s">
        <v>890</v>
      </c>
      <c r="M103" s="11">
        <f>VLOOKUP(K103,予選リーグ!$V$2:$Y$280,4,FALSE)</f>
        <v>8</v>
      </c>
      <c r="N103" s="19" t="str">
        <f>VLOOKUP(I103&amp;"-"&amp;M103,順位移行表!$K$9:$O$280,4,FALSE)</f>
        <v>K</v>
      </c>
      <c r="O103" s="19">
        <f>VLOOKUP(I103&amp;"-"&amp;M103,順位移行表!$K$9:$O$280,5,FALSE)</f>
        <v>24</v>
      </c>
      <c r="P103" s="17" t="str">
        <f t="shared" si="2"/>
        <v>K-24</v>
      </c>
      <c r="Q103" s="11" t="str">
        <f t="shared" si="3"/>
        <v>太子A</v>
      </c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</row>
    <row r="104" spans="1:52">
      <c r="A104" s="9"/>
      <c r="B104" s="9"/>
      <c r="C104" s="9"/>
      <c r="D104" s="9"/>
      <c r="G104" s="17"/>
      <c r="H104" s="18"/>
      <c r="I104" s="18">
        <v>9</v>
      </c>
      <c r="J104" s="18">
        <v>3</v>
      </c>
      <c r="K104" s="17" t="s">
        <v>228</v>
      </c>
      <c r="L104" s="11" t="s">
        <v>891</v>
      </c>
      <c r="M104" s="11">
        <f>VLOOKUP(K104,予選リーグ!$V$2:$Y$280,4,FALSE)</f>
        <v>11</v>
      </c>
      <c r="N104" s="19" t="str">
        <f>VLOOKUP(I104&amp;"-"&amp;M104,順位移行表!$K$9:$O$280,4,FALSE)</f>
        <v>A</v>
      </c>
      <c r="O104" s="19">
        <f>VLOOKUP(I104&amp;"-"&amp;M104,順位移行表!$K$9:$O$280,5,FALSE)</f>
        <v>15</v>
      </c>
      <c r="P104" s="17" t="str">
        <f t="shared" si="2"/>
        <v>A-15</v>
      </c>
      <c r="Q104" s="11" t="str">
        <f t="shared" si="3"/>
        <v>一条A</v>
      </c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</row>
    <row r="105" spans="1:52">
      <c r="A105" s="9"/>
      <c r="B105" s="9"/>
      <c r="C105" s="9"/>
      <c r="D105" s="9"/>
      <c r="G105" s="17"/>
      <c r="H105" s="18"/>
      <c r="I105" s="18">
        <v>9</v>
      </c>
      <c r="J105" s="18">
        <v>4</v>
      </c>
      <c r="K105" s="17" t="s">
        <v>229</v>
      </c>
      <c r="L105" s="11" t="s">
        <v>656</v>
      </c>
      <c r="M105" s="11">
        <f>VLOOKUP(K105,予選リーグ!$V$2:$Y$280,4,FALSE)</f>
        <v>7</v>
      </c>
      <c r="N105" s="19" t="str">
        <f>VLOOKUP(I105&amp;"-"&amp;M105,順位移行表!$K$9:$O$280,4,FALSE)</f>
        <v>K</v>
      </c>
      <c r="O105" s="19">
        <f>VLOOKUP(I105&amp;"-"&amp;M105,順位移行表!$K$9:$O$280,5,FALSE)</f>
        <v>22</v>
      </c>
      <c r="P105" s="17" t="str">
        <f t="shared" si="2"/>
        <v>K-22</v>
      </c>
      <c r="Q105" s="11" t="str">
        <f t="shared" si="3"/>
        <v>堺西A</v>
      </c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</row>
    <row r="106" spans="1:52">
      <c r="A106" s="9"/>
      <c r="B106" s="9"/>
      <c r="C106" s="9"/>
      <c r="D106" s="9"/>
      <c r="G106" s="17"/>
      <c r="H106" s="18"/>
      <c r="I106" s="18">
        <v>9</v>
      </c>
      <c r="J106" s="18">
        <v>5</v>
      </c>
      <c r="K106" s="17" t="s">
        <v>230</v>
      </c>
      <c r="L106" s="11" t="s">
        <v>892</v>
      </c>
      <c r="M106" s="11">
        <f>VLOOKUP(K106,予選リーグ!$V$2:$Y$280,4,FALSE)</f>
        <v>9</v>
      </c>
      <c r="N106" s="19" t="str">
        <f>VLOOKUP(I106&amp;"-"&amp;M106,順位移行表!$K$9:$O$280,4,FALSE)</f>
        <v>N</v>
      </c>
      <c r="O106" s="19">
        <f>VLOOKUP(I106&amp;"-"&amp;M106,順位移行表!$K$9:$O$280,5,FALSE)</f>
        <v>15</v>
      </c>
      <c r="P106" s="17" t="str">
        <f t="shared" si="2"/>
        <v>N-15</v>
      </c>
      <c r="Q106" s="11" t="str">
        <f t="shared" si="3"/>
        <v>法隆寺国際A</v>
      </c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</row>
    <row r="107" spans="1:52">
      <c r="A107" s="9"/>
      <c r="B107" s="9"/>
      <c r="C107" s="9"/>
      <c r="D107" s="9"/>
      <c r="G107" s="17"/>
      <c r="H107" s="18"/>
      <c r="I107" s="18">
        <v>9</v>
      </c>
      <c r="J107" s="18">
        <v>6</v>
      </c>
      <c r="K107" s="17" t="s">
        <v>231</v>
      </c>
      <c r="L107" s="11" t="s">
        <v>893</v>
      </c>
      <c r="M107" s="11">
        <f>VLOOKUP(K107,予選リーグ!$V$2:$Y$280,4,FALSE)</f>
        <v>10</v>
      </c>
      <c r="N107" s="19" t="str">
        <f>VLOOKUP(I107&amp;"-"&amp;M107,順位移行表!$K$9:$O$280,4,FALSE)</f>
        <v>N</v>
      </c>
      <c r="O107" s="19">
        <f>VLOOKUP(I107&amp;"-"&amp;M107,順位移行表!$K$9:$O$280,5,FALSE)</f>
        <v>18</v>
      </c>
      <c r="P107" s="17" t="str">
        <f t="shared" si="2"/>
        <v>N-18</v>
      </c>
      <c r="Q107" s="11" t="str">
        <f t="shared" si="3"/>
        <v>莵道A</v>
      </c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</row>
    <row r="108" spans="1:52">
      <c r="A108" s="9"/>
      <c r="B108" s="9"/>
      <c r="C108" s="9"/>
      <c r="D108" s="9"/>
      <c r="G108" s="17"/>
      <c r="H108" s="18"/>
      <c r="I108" s="18">
        <v>9</v>
      </c>
      <c r="J108" s="18">
        <v>7</v>
      </c>
      <c r="K108" s="17" t="s">
        <v>232</v>
      </c>
      <c r="L108" s="11" t="s">
        <v>640</v>
      </c>
      <c r="M108" s="11">
        <f>VLOOKUP(K108,予選リーグ!$V$2:$Y$280,4,FALSE)</f>
        <v>2</v>
      </c>
      <c r="N108" s="19" t="str">
        <f>VLOOKUP(I108&amp;"-"&amp;M108,順位移行表!$K$9:$O$280,4,FALSE)</f>
        <v>Y</v>
      </c>
      <c r="O108" s="19">
        <f>VLOOKUP(I108&amp;"-"&amp;M108,順位移行表!$K$9:$O$280,5,FALSE)</f>
        <v>16</v>
      </c>
      <c r="P108" s="17" t="str">
        <f t="shared" si="2"/>
        <v>Y-16</v>
      </c>
      <c r="Q108" s="11" t="str">
        <f t="shared" si="3"/>
        <v>北越B</v>
      </c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</row>
    <row r="109" spans="1:52">
      <c r="A109" s="9"/>
      <c r="B109" s="9"/>
      <c r="C109" s="9"/>
      <c r="D109" s="9"/>
      <c r="G109" s="17"/>
      <c r="H109" s="18"/>
      <c r="I109" s="18">
        <v>9</v>
      </c>
      <c r="J109" s="18">
        <v>8</v>
      </c>
      <c r="K109" s="17" t="s">
        <v>233</v>
      </c>
      <c r="L109" s="11" t="s">
        <v>649</v>
      </c>
      <c r="M109" s="11">
        <f>VLOOKUP(K109,予選リーグ!$V$2:$Y$280,4,FALSE)</f>
        <v>6</v>
      </c>
      <c r="N109" s="19" t="str">
        <f>VLOOKUP(I109&amp;"-"&amp;M109,順位移行表!$K$9:$O$280,4,FALSE)</f>
        <v>K</v>
      </c>
      <c r="O109" s="19">
        <f>VLOOKUP(I109&amp;"-"&amp;M109,順位移行表!$K$9:$O$280,5,FALSE)</f>
        <v>28</v>
      </c>
      <c r="P109" s="17" t="str">
        <f t="shared" si="2"/>
        <v>K-28</v>
      </c>
      <c r="Q109" s="11" t="str">
        <f t="shared" si="3"/>
        <v>黒沢尻工業B</v>
      </c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</row>
    <row r="110" spans="1:52">
      <c r="A110" s="9"/>
      <c r="B110" s="9"/>
      <c r="C110" s="9"/>
      <c r="D110" s="9"/>
      <c r="G110" s="17"/>
      <c r="H110" s="18"/>
      <c r="I110" s="18">
        <v>9</v>
      </c>
      <c r="J110" s="18">
        <v>9</v>
      </c>
      <c r="K110" s="17" t="s">
        <v>234</v>
      </c>
      <c r="L110" s="11" t="s">
        <v>689</v>
      </c>
      <c r="M110" s="11">
        <f>VLOOKUP(K110,予選リーグ!$V$2:$Y$280,4,FALSE)</f>
        <v>5</v>
      </c>
      <c r="N110" s="19" t="str">
        <f>VLOOKUP(I110&amp;"-"&amp;M110,順位移行表!$K$9:$O$280,4,FALSE)</f>
        <v>K</v>
      </c>
      <c r="O110" s="19">
        <f>VLOOKUP(I110&amp;"-"&amp;M110,順位移行表!$K$9:$O$280,5,FALSE)</f>
        <v>4</v>
      </c>
      <c r="P110" s="17" t="str">
        <f t="shared" si="2"/>
        <v>K-4</v>
      </c>
      <c r="Q110" s="11" t="str">
        <f t="shared" si="3"/>
        <v>高松中央B</v>
      </c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</row>
    <row r="111" spans="1:52">
      <c r="A111" s="9"/>
      <c r="B111" s="9"/>
      <c r="C111" s="9"/>
      <c r="D111" s="9"/>
      <c r="G111" s="17"/>
      <c r="H111" s="18"/>
      <c r="I111" s="18">
        <v>9</v>
      </c>
      <c r="J111" s="18">
        <v>10</v>
      </c>
      <c r="K111" s="17" t="s">
        <v>235</v>
      </c>
      <c r="L111" s="11" t="s">
        <v>694</v>
      </c>
      <c r="M111" s="11">
        <f>VLOOKUP(K111,予選リーグ!$V$2:$Y$280,4,FALSE)</f>
        <v>4</v>
      </c>
      <c r="N111" s="19" t="str">
        <f>VLOOKUP(I111&amp;"-"&amp;M111,順位移行表!$K$9:$O$280,4,FALSE)</f>
        <v>K</v>
      </c>
      <c r="O111" s="19">
        <f>VLOOKUP(I111&amp;"-"&amp;M111,順位移行表!$K$9:$O$280,5,FALSE)</f>
        <v>13</v>
      </c>
      <c r="P111" s="17" t="str">
        <f t="shared" si="2"/>
        <v>K-13</v>
      </c>
      <c r="Q111" s="11" t="str">
        <f t="shared" si="3"/>
        <v>岩瀬日大C</v>
      </c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</row>
    <row r="112" spans="1:52">
      <c r="A112" s="9"/>
      <c r="B112" s="9"/>
      <c r="C112" s="9"/>
      <c r="D112" s="9"/>
      <c r="G112" s="17"/>
      <c r="H112" s="18"/>
      <c r="I112" s="18">
        <v>9</v>
      </c>
      <c r="J112" s="18">
        <v>11</v>
      </c>
      <c r="K112" s="17" t="s">
        <v>456</v>
      </c>
      <c r="L112" s="11" t="s">
        <v>659</v>
      </c>
      <c r="M112" s="11">
        <f>VLOOKUP(K112,予選リーグ!$V$2:$Y$280,4,FALSE)</f>
        <v>1</v>
      </c>
      <c r="N112" s="19" t="str">
        <f>VLOOKUP(I112&amp;"-"&amp;M112,順位移行表!$K$9:$O$280,4,FALSE)</f>
        <v>Y</v>
      </c>
      <c r="O112" s="19">
        <f>VLOOKUP(I112&amp;"-"&amp;M112,順位移行表!$K$9:$O$280,5,FALSE)</f>
        <v>62</v>
      </c>
      <c r="P112" s="17" t="str">
        <f t="shared" si="2"/>
        <v>Y-62</v>
      </c>
      <c r="Q112" s="11" t="str">
        <f t="shared" si="3"/>
        <v>明徳義塾C</v>
      </c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</row>
    <row r="113" spans="1:52">
      <c r="A113" s="9"/>
      <c r="B113" s="9"/>
      <c r="C113" s="9"/>
      <c r="D113" s="9"/>
      <c r="G113" s="17"/>
      <c r="H113" s="18"/>
      <c r="I113" s="18">
        <v>10</v>
      </c>
      <c r="J113" s="18">
        <v>1</v>
      </c>
      <c r="K113" s="17" t="s">
        <v>236</v>
      </c>
      <c r="L113" s="11" t="s">
        <v>894</v>
      </c>
      <c r="M113" s="11">
        <f>VLOOKUP(K113,予選リーグ!$V$2:$Y$280,4,FALSE)</f>
        <v>7</v>
      </c>
      <c r="N113" s="19" t="str">
        <f>VLOOKUP(I113&amp;"-"&amp;M113,順位移行表!$K$9:$O$280,4,FALSE)</f>
        <v>K</v>
      </c>
      <c r="O113" s="19">
        <f>VLOOKUP(I113&amp;"-"&amp;M113,順位移行表!$K$9:$O$280,5,FALSE)</f>
        <v>12</v>
      </c>
      <c r="P113" s="17" t="str">
        <f t="shared" si="2"/>
        <v>K-12</v>
      </c>
      <c r="Q113" s="11" t="str">
        <f t="shared" si="3"/>
        <v>崇徳A</v>
      </c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</row>
    <row r="114" spans="1:52">
      <c r="A114" s="9"/>
      <c r="B114" s="9"/>
      <c r="C114" s="9"/>
      <c r="D114" s="9"/>
      <c r="G114" s="17"/>
      <c r="H114" s="18"/>
      <c r="I114" s="18">
        <v>10</v>
      </c>
      <c r="J114" s="18">
        <v>2</v>
      </c>
      <c r="K114" s="17" t="s">
        <v>237</v>
      </c>
      <c r="L114" s="11" t="s">
        <v>616</v>
      </c>
      <c r="M114" s="11">
        <f>VLOOKUP(K114,予選リーグ!$V$2:$Y$280,4,FALSE)</f>
        <v>4</v>
      </c>
      <c r="N114" s="19" t="str">
        <f>VLOOKUP(I114&amp;"-"&amp;M114,順位移行表!$K$9:$O$280,4,FALSE)</f>
        <v>K</v>
      </c>
      <c r="O114" s="19">
        <f>VLOOKUP(I114&amp;"-"&amp;M114,順位移行表!$K$9:$O$280,5,FALSE)</f>
        <v>31</v>
      </c>
      <c r="P114" s="17" t="str">
        <f t="shared" si="2"/>
        <v>K-31</v>
      </c>
      <c r="Q114" s="11" t="str">
        <f t="shared" si="3"/>
        <v>南丹A</v>
      </c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</row>
    <row r="115" spans="1:52">
      <c r="A115" s="9"/>
      <c r="B115" s="9"/>
      <c r="C115" s="9"/>
      <c r="D115" s="9"/>
      <c r="G115" s="17"/>
      <c r="H115" s="18"/>
      <c r="I115" s="18">
        <v>10</v>
      </c>
      <c r="J115" s="18">
        <v>3</v>
      </c>
      <c r="K115" s="17" t="s">
        <v>238</v>
      </c>
      <c r="L115" s="11" t="s">
        <v>895</v>
      </c>
      <c r="M115" s="11">
        <f>VLOOKUP(K115,予選リーグ!$V$2:$Y$280,4,FALSE)</f>
        <v>11</v>
      </c>
      <c r="N115" s="19" t="str">
        <f>VLOOKUP(I115&amp;"-"&amp;M115,順位移行表!$K$9:$O$280,4,FALSE)</f>
        <v>A</v>
      </c>
      <c r="O115" s="19">
        <f>VLOOKUP(I115&amp;"-"&amp;M115,順位移行表!$K$9:$O$280,5,FALSE)</f>
        <v>10</v>
      </c>
      <c r="P115" s="17" t="str">
        <f t="shared" si="2"/>
        <v>A-10</v>
      </c>
      <c r="Q115" s="11" t="str">
        <f t="shared" si="3"/>
        <v>関西大倉A</v>
      </c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</row>
    <row r="116" spans="1:52">
      <c r="A116" s="9"/>
      <c r="B116" s="9"/>
      <c r="C116" s="9"/>
      <c r="D116" s="9"/>
      <c r="G116" s="17"/>
      <c r="H116" s="18"/>
      <c r="I116" s="18">
        <v>10</v>
      </c>
      <c r="J116" s="18">
        <v>4</v>
      </c>
      <c r="K116" s="17" t="s">
        <v>239</v>
      </c>
      <c r="L116" s="11" t="s">
        <v>896</v>
      </c>
      <c r="M116" s="11">
        <f>VLOOKUP(K116,予選リーグ!$V$2:$Y$280,4,FALSE)</f>
        <v>9</v>
      </c>
      <c r="N116" s="19" t="str">
        <f>VLOOKUP(I116&amp;"-"&amp;M116,順位移行表!$K$9:$O$280,4,FALSE)</f>
        <v>N</v>
      </c>
      <c r="O116" s="19">
        <f>VLOOKUP(I116&amp;"-"&amp;M116,順位移行表!$K$9:$O$280,5,FALSE)</f>
        <v>10</v>
      </c>
      <c r="P116" s="17" t="str">
        <f t="shared" si="2"/>
        <v>N-10</v>
      </c>
      <c r="Q116" s="11" t="str">
        <f t="shared" si="3"/>
        <v>飾磨A</v>
      </c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</row>
    <row r="117" spans="1:52">
      <c r="A117" s="9"/>
      <c r="B117" s="9"/>
      <c r="C117" s="9"/>
      <c r="D117" s="9"/>
      <c r="G117" s="17"/>
      <c r="H117" s="18"/>
      <c r="I117" s="18">
        <v>10</v>
      </c>
      <c r="J117" s="18">
        <v>5</v>
      </c>
      <c r="K117" s="17" t="s">
        <v>240</v>
      </c>
      <c r="L117" s="11" t="s">
        <v>655</v>
      </c>
      <c r="M117" s="11">
        <f>VLOOKUP(K117,予選リーグ!$V$2:$Y$280,4,FALSE)</f>
        <v>10</v>
      </c>
      <c r="N117" s="19" t="str">
        <f>VLOOKUP(I117&amp;"-"&amp;M117,順位移行表!$K$9:$O$280,4,FALSE)</f>
        <v>N</v>
      </c>
      <c r="O117" s="19">
        <f>VLOOKUP(I117&amp;"-"&amp;M117,順位移行表!$K$9:$O$280,5,FALSE)</f>
        <v>28</v>
      </c>
      <c r="P117" s="17" t="str">
        <f t="shared" si="2"/>
        <v>N-28</v>
      </c>
      <c r="Q117" s="11" t="str">
        <f t="shared" si="3"/>
        <v>近大附属A</v>
      </c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</row>
    <row r="118" spans="1:52">
      <c r="A118" s="9"/>
      <c r="B118" s="9"/>
      <c r="C118" s="9"/>
      <c r="D118" s="9"/>
      <c r="G118" s="17"/>
      <c r="H118" s="18"/>
      <c r="I118" s="18">
        <v>10</v>
      </c>
      <c r="J118" s="18">
        <v>6</v>
      </c>
      <c r="K118" s="17" t="s">
        <v>241</v>
      </c>
      <c r="L118" s="11" t="s">
        <v>897</v>
      </c>
      <c r="M118" s="11">
        <f>VLOOKUP(K118,予選リーグ!$V$2:$Y$280,4,FALSE)</f>
        <v>8</v>
      </c>
      <c r="N118" s="19" t="str">
        <f>VLOOKUP(I118&amp;"-"&amp;M118,順位移行表!$K$9:$O$280,4,FALSE)</f>
        <v>K</v>
      </c>
      <c r="O118" s="19">
        <f>VLOOKUP(I118&amp;"-"&amp;M118,順位移行表!$K$9:$O$280,5,FALSE)</f>
        <v>18</v>
      </c>
      <c r="P118" s="17" t="str">
        <f t="shared" si="2"/>
        <v>K-18</v>
      </c>
      <c r="Q118" s="11" t="str">
        <f t="shared" si="3"/>
        <v>大和広陵A</v>
      </c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</row>
    <row r="119" spans="1:52">
      <c r="A119" s="9"/>
      <c r="B119" s="9"/>
      <c r="C119" s="9"/>
      <c r="D119" s="9"/>
      <c r="G119" s="17"/>
      <c r="H119" s="18"/>
      <c r="I119" s="18">
        <v>10</v>
      </c>
      <c r="J119" s="18">
        <v>7</v>
      </c>
      <c r="K119" s="17" t="s">
        <v>242</v>
      </c>
      <c r="L119" s="11" t="s">
        <v>699</v>
      </c>
      <c r="M119" s="11">
        <f>VLOOKUP(K119,予選リーグ!$V$2:$Y$280,4,FALSE)</f>
        <v>2</v>
      </c>
      <c r="N119" s="19" t="str">
        <f>VLOOKUP(I119&amp;"-"&amp;M119,順位移行表!$K$9:$O$280,4,FALSE)</f>
        <v>Y</v>
      </c>
      <c r="O119" s="19">
        <f>VLOOKUP(I119&amp;"-"&amp;M119,順位移行表!$K$9:$O$280,5,FALSE)</f>
        <v>56</v>
      </c>
      <c r="P119" s="17" t="str">
        <f t="shared" si="2"/>
        <v>Y-56</v>
      </c>
      <c r="Q119" s="11" t="str">
        <f t="shared" si="3"/>
        <v>綾羽B</v>
      </c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</row>
    <row r="120" spans="1:52">
      <c r="A120" s="9"/>
      <c r="B120" s="9"/>
      <c r="C120" s="9"/>
      <c r="D120" s="9"/>
      <c r="G120" s="17"/>
      <c r="H120" s="18"/>
      <c r="I120" s="18">
        <v>10</v>
      </c>
      <c r="J120" s="18">
        <v>8</v>
      </c>
      <c r="K120" s="17" t="s">
        <v>243</v>
      </c>
      <c r="L120" s="11" t="s">
        <v>595</v>
      </c>
      <c r="M120" s="11">
        <f>VLOOKUP(K120,予選リーグ!$V$2:$Y$280,4,FALSE)</f>
        <v>3</v>
      </c>
      <c r="N120" s="19" t="str">
        <f>VLOOKUP(I120&amp;"-"&amp;M120,順位移行表!$K$9:$O$280,4,FALSE)</f>
        <v>Y</v>
      </c>
      <c r="O120" s="19">
        <f>VLOOKUP(I120&amp;"-"&amp;M120,順位移行表!$K$9:$O$280,5,FALSE)</f>
        <v>34</v>
      </c>
      <c r="P120" s="17" t="str">
        <f t="shared" si="2"/>
        <v>Y-34</v>
      </c>
      <c r="Q120" s="11" t="str">
        <f t="shared" si="3"/>
        <v>羽黒B</v>
      </c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</row>
    <row r="121" spans="1:52">
      <c r="A121" s="9"/>
      <c r="B121" s="9"/>
      <c r="C121" s="9"/>
      <c r="D121" s="9"/>
      <c r="G121" s="17"/>
      <c r="H121" s="18"/>
      <c r="I121" s="18">
        <v>10</v>
      </c>
      <c r="J121" s="18">
        <v>9</v>
      </c>
      <c r="K121" s="17" t="s">
        <v>244</v>
      </c>
      <c r="L121" s="11" t="s">
        <v>631</v>
      </c>
      <c r="M121" s="11">
        <f>VLOOKUP(K121,予選リーグ!$V$2:$Y$280,4,FALSE)</f>
        <v>1</v>
      </c>
      <c r="N121" s="19" t="str">
        <f>VLOOKUP(I121&amp;"-"&amp;M121,順位移行表!$K$9:$O$280,4,FALSE)</f>
        <v>Y</v>
      </c>
      <c r="O121" s="19">
        <f>VLOOKUP(I121&amp;"-"&amp;M121,順位移行表!$K$9:$O$280,5,FALSE)</f>
        <v>11</v>
      </c>
      <c r="P121" s="17" t="str">
        <f t="shared" ref="P121:P136" si="4">N121&amp;"-"&amp;O121</f>
        <v>Y-11</v>
      </c>
      <c r="Q121" s="11" t="str">
        <f t="shared" si="3"/>
        <v>東福岡B</v>
      </c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</row>
    <row r="122" spans="1:52">
      <c r="A122" s="9"/>
      <c r="B122" s="9"/>
      <c r="C122" s="9"/>
      <c r="D122" s="9"/>
      <c r="G122" s="17"/>
      <c r="H122" s="18"/>
      <c r="I122" s="18">
        <v>10</v>
      </c>
      <c r="J122" s="18">
        <v>10</v>
      </c>
      <c r="K122" s="17" t="s">
        <v>245</v>
      </c>
      <c r="L122" s="11" t="s">
        <v>675</v>
      </c>
      <c r="M122" s="11">
        <f>VLOOKUP(K122,予選リーグ!$V$2:$Y$280,4,FALSE)</f>
        <v>6</v>
      </c>
      <c r="N122" s="19" t="str">
        <f>VLOOKUP(I122&amp;"-"&amp;M122,順位移行表!$K$9:$O$280,4,FALSE)</f>
        <v>K</v>
      </c>
      <c r="O122" s="19">
        <f>VLOOKUP(I122&amp;"-"&amp;M122,順位移行表!$K$9:$O$280,5,FALSE)</f>
        <v>8</v>
      </c>
      <c r="P122" s="17" t="str">
        <f t="shared" si="4"/>
        <v>K-8</v>
      </c>
      <c r="Q122" s="11" t="str">
        <f t="shared" si="3"/>
        <v>明星B</v>
      </c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</row>
    <row r="123" spans="1:52">
      <c r="A123" s="9"/>
      <c r="B123" s="9"/>
      <c r="C123" s="9"/>
      <c r="D123" s="9"/>
      <c r="G123" s="17"/>
      <c r="H123" s="18"/>
      <c r="I123" s="18">
        <v>10</v>
      </c>
      <c r="J123" s="18">
        <v>11</v>
      </c>
      <c r="K123" s="17" t="s">
        <v>872</v>
      </c>
      <c r="L123" s="11" t="s">
        <v>898</v>
      </c>
      <c r="M123" s="11">
        <f>VLOOKUP(K123,予選リーグ!$V$2:$Y$280,4,FALSE)</f>
        <v>5</v>
      </c>
      <c r="N123" s="19" t="str">
        <f>VLOOKUP(I123&amp;"-"&amp;M123,順位移行表!$K$9:$O$280,4,FALSE)</f>
        <v>K</v>
      </c>
      <c r="O123" s="19">
        <f>VLOOKUP(I123&amp;"-"&amp;M123,順位移行表!$K$9:$O$280,5,FALSE)</f>
        <v>32</v>
      </c>
      <c r="P123" s="17" t="str">
        <f t="shared" si="4"/>
        <v>K-32</v>
      </c>
      <c r="Q123" s="11" t="str">
        <f t="shared" si="3"/>
        <v>能登C</v>
      </c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</row>
    <row r="124" spans="1:52">
      <c r="A124" s="9"/>
      <c r="B124" s="9"/>
      <c r="C124" s="9"/>
      <c r="D124" s="9"/>
      <c r="G124" s="17"/>
      <c r="H124" s="18"/>
      <c r="I124" s="18">
        <v>11</v>
      </c>
      <c r="J124" s="18">
        <v>1</v>
      </c>
      <c r="K124" s="17" t="s">
        <v>467</v>
      </c>
      <c r="L124" s="11" t="s">
        <v>899</v>
      </c>
      <c r="M124" s="11">
        <f>VLOOKUP(K124,予選リーグ!$V$2:$Y$280,4,FALSE)</f>
        <v>3</v>
      </c>
      <c r="N124" s="19" t="str">
        <f>VLOOKUP(I124&amp;"-"&amp;M124,順位移行表!$K$9:$O$280,4,FALSE)</f>
        <v>N</v>
      </c>
      <c r="O124" s="19">
        <f>VLOOKUP(I124&amp;"-"&amp;M124,順位移行表!$K$9:$O$280,5,FALSE)</f>
        <v>21</v>
      </c>
      <c r="P124" s="17" t="str">
        <f t="shared" si="4"/>
        <v>N-21</v>
      </c>
      <c r="Q124" s="11" t="str">
        <f t="shared" si="3"/>
        <v>愛産大三河B</v>
      </c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</row>
    <row r="125" spans="1:52">
      <c r="A125" s="9"/>
      <c r="B125" s="9"/>
      <c r="C125" s="9"/>
      <c r="D125" s="9"/>
      <c r="G125" s="17"/>
      <c r="H125" s="18"/>
      <c r="I125" s="18">
        <v>11</v>
      </c>
      <c r="J125" s="18">
        <v>2</v>
      </c>
      <c r="K125" s="17" t="s">
        <v>468</v>
      </c>
      <c r="L125" s="11" t="s">
        <v>668</v>
      </c>
      <c r="M125" s="11">
        <f>VLOOKUP(K125,予選リーグ!$V$2:$Y$280,4,FALSE)</f>
        <v>9</v>
      </c>
      <c r="N125" s="19" t="str">
        <f>VLOOKUP(I125&amp;"-"&amp;M125,順位移行表!$K$9:$O$280,4,FALSE)</f>
        <v>A</v>
      </c>
      <c r="O125" s="19">
        <f>VLOOKUP(I125&amp;"-"&amp;M125,順位移行表!$K$9:$O$280,5,FALSE)</f>
        <v>5</v>
      </c>
      <c r="P125" s="17" t="str">
        <f t="shared" si="4"/>
        <v>A-5</v>
      </c>
      <c r="Q125" s="11" t="str">
        <f t="shared" si="3"/>
        <v>桜井B</v>
      </c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</row>
    <row r="126" spans="1:52">
      <c r="A126" s="9"/>
      <c r="B126" s="9"/>
      <c r="C126" s="9"/>
      <c r="D126" s="9"/>
      <c r="G126" s="17"/>
      <c r="H126" s="18"/>
      <c r="I126" s="18">
        <v>11</v>
      </c>
      <c r="J126" s="18">
        <v>3</v>
      </c>
      <c r="K126" s="17" t="s">
        <v>469</v>
      </c>
      <c r="L126" s="11" t="s">
        <v>684</v>
      </c>
      <c r="M126" s="11">
        <f>VLOOKUP(K126,予選リーグ!$V$2:$Y$280,4,FALSE)</f>
        <v>10</v>
      </c>
      <c r="N126" s="19" t="str">
        <f>VLOOKUP(I126&amp;"-"&amp;M126,順位移行表!$K$9:$O$280,4,FALSE)</f>
        <v>A</v>
      </c>
      <c r="O126" s="19">
        <f>VLOOKUP(I126&amp;"-"&amp;M126,順位移行表!$K$9:$O$280,5,FALSE)</f>
        <v>26</v>
      </c>
      <c r="P126" s="17" t="str">
        <f t="shared" si="4"/>
        <v>A-26</v>
      </c>
      <c r="Q126" s="11" t="str">
        <f t="shared" si="3"/>
        <v>近大附属B</v>
      </c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</row>
    <row r="127" spans="1:52">
      <c r="A127" s="9"/>
      <c r="B127" s="9"/>
      <c r="C127" s="9"/>
      <c r="D127" s="9"/>
      <c r="G127" s="17"/>
      <c r="H127" s="18"/>
      <c r="I127" s="18">
        <v>11</v>
      </c>
      <c r="J127" s="18">
        <v>4</v>
      </c>
      <c r="K127" s="17" t="s">
        <v>470</v>
      </c>
      <c r="L127" s="11" t="s">
        <v>630</v>
      </c>
      <c r="M127" s="11">
        <f>VLOOKUP(K127,予選リーグ!$V$2:$Y$280,4,FALSE)</f>
        <v>1</v>
      </c>
      <c r="N127" s="19" t="str">
        <f>VLOOKUP(I127&amp;"-"&amp;M127,順位移行表!$K$9:$O$280,4,FALSE)</f>
        <v>Y</v>
      </c>
      <c r="O127" s="19">
        <f>VLOOKUP(I127&amp;"-"&amp;M127,順位移行表!$K$9:$O$280,5,FALSE)</f>
        <v>38</v>
      </c>
      <c r="P127" s="17" t="str">
        <f t="shared" si="4"/>
        <v>Y-38</v>
      </c>
      <c r="Q127" s="11" t="str">
        <f t="shared" si="3"/>
        <v>京都文教B</v>
      </c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</row>
    <row r="128" spans="1:52">
      <c r="A128" s="9"/>
      <c r="B128" s="9"/>
      <c r="C128" s="9"/>
      <c r="D128" s="9"/>
      <c r="G128" s="17"/>
      <c r="H128" s="18"/>
      <c r="I128" s="18">
        <v>11</v>
      </c>
      <c r="J128" s="18">
        <v>5</v>
      </c>
      <c r="K128" s="17" t="s">
        <v>471</v>
      </c>
      <c r="L128" s="11" t="s">
        <v>677</v>
      </c>
      <c r="M128" s="11">
        <f>VLOOKUP(K128,予選リーグ!$V$2:$Y$280,4,FALSE)</f>
        <v>8</v>
      </c>
      <c r="N128" s="19" t="str">
        <f>VLOOKUP(I128&amp;"-"&amp;M128,順位移行表!$K$9:$O$280,4,FALSE)</f>
        <v>A</v>
      </c>
      <c r="O128" s="19">
        <f>VLOOKUP(I128&amp;"-"&amp;M128,順位移行表!$K$9:$O$280,5,FALSE)</f>
        <v>12</v>
      </c>
      <c r="P128" s="17" t="str">
        <f t="shared" si="4"/>
        <v>A-12</v>
      </c>
      <c r="Q128" s="11" t="str">
        <f t="shared" si="3"/>
        <v>真颯館B</v>
      </c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</row>
    <row r="129" spans="1:52">
      <c r="A129" s="9"/>
      <c r="B129" s="9"/>
      <c r="C129" s="9"/>
      <c r="D129" s="9"/>
      <c r="G129" s="17"/>
      <c r="H129" s="18"/>
      <c r="I129" s="18">
        <v>11</v>
      </c>
      <c r="J129" s="18">
        <v>6</v>
      </c>
      <c r="K129" s="17" t="s">
        <v>472</v>
      </c>
      <c r="L129" s="11" t="s">
        <v>900</v>
      </c>
      <c r="M129" s="11">
        <f>VLOOKUP(K129,予選リーグ!$V$2:$Y$280,4,FALSE)</f>
        <v>6</v>
      </c>
      <c r="N129" s="19" t="str">
        <f>VLOOKUP(I129&amp;"-"&amp;M129,順位移行表!$K$9:$O$280,4,FALSE)</f>
        <v>N</v>
      </c>
      <c r="O129" s="19">
        <f>VLOOKUP(I129&amp;"-"&amp;M129,順位移行表!$K$9:$O$280,5,FALSE)</f>
        <v>23</v>
      </c>
      <c r="P129" s="17" t="str">
        <f t="shared" si="4"/>
        <v>N-23</v>
      </c>
      <c r="Q129" s="11" t="str">
        <f t="shared" si="3"/>
        <v>黒沢尻工業C</v>
      </c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</row>
    <row r="130" spans="1:52">
      <c r="A130" s="9"/>
      <c r="B130" s="9"/>
      <c r="C130" s="9"/>
      <c r="D130" s="9"/>
      <c r="G130" s="17"/>
      <c r="H130" s="18"/>
      <c r="I130" s="18">
        <v>11</v>
      </c>
      <c r="J130" s="18">
        <v>7</v>
      </c>
      <c r="K130" s="17" t="s">
        <v>473</v>
      </c>
      <c r="L130" s="11" t="s">
        <v>686</v>
      </c>
      <c r="M130" s="11">
        <f>VLOOKUP(K130,予選リーグ!$V$2:$Y$280,4,FALSE)</f>
        <v>2</v>
      </c>
      <c r="N130" s="19" t="str">
        <f>VLOOKUP(I130&amp;"-"&amp;M130,順位移行表!$K$9:$O$280,4,FALSE)</f>
        <v>K</v>
      </c>
      <c r="O130" s="19">
        <f>VLOOKUP(I130&amp;"-"&amp;M130,順位移行表!$K$9:$O$280,5,FALSE)</f>
        <v>19</v>
      </c>
      <c r="P130" s="17" t="str">
        <f t="shared" si="4"/>
        <v>K-19</v>
      </c>
      <c r="Q130" s="11" t="str">
        <f t="shared" si="3"/>
        <v>都城商業D</v>
      </c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</row>
    <row r="131" spans="1:52">
      <c r="A131" s="9"/>
      <c r="B131" s="9"/>
      <c r="C131" s="9"/>
      <c r="D131" s="9"/>
      <c r="G131" s="17"/>
      <c r="H131" s="18"/>
      <c r="I131" s="18">
        <v>11</v>
      </c>
      <c r="J131" s="18">
        <v>8</v>
      </c>
      <c r="K131" s="17" t="s">
        <v>474</v>
      </c>
      <c r="L131" s="11" t="s">
        <v>901</v>
      </c>
      <c r="M131" s="11">
        <f>VLOOKUP(K131,予選リーグ!$V$2:$Y$280,4,FALSE)</f>
        <v>7</v>
      </c>
      <c r="N131" s="19" t="str">
        <f>VLOOKUP(I131&amp;"-"&amp;M131,順位移行表!$K$9:$O$280,4,FALSE)</f>
        <v>A</v>
      </c>
      <c r="O131" s="19">
        <f>VLOOKUP(I131&amp;"-"&amp;M131,順位移行表!$K$9:$O$280,5,FALSE)</f>
        <v>22</v>
      </c>
      <c r="P131" s="17" t="str">
        <f t="shared" si="4"/>
        <v>A-22</v>
      </c>
      <c r="Q131" s="11" t="str">
        <f t="shared" si="3"/>
        <v>龍野B</v>
      </c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</row>
    <row r="132" spans="1:52">
      <c r="A132" s="9"/>
      <c r="B132" s="9"/>
      <c r="C132" s="9"/>
      <c r="D132" s="9"/>
      <c r="G132" s="17"/>
      <c r="H132" s="18"/>
      <c r="I132" s="18">
        <v>11</v>
      </c>
      <c r="J132" s="18">
        <v>9</v>
      </c>
      <c r="K132" s="17" t="s">
        <v>475</v>
      </c>
      <c r="L132" s="11" t="s">
        <v>902</v>
      </c>
      <c r="M132" s="11">
        <f>VLOOKUP(K132,予選リーグ!$V$2:$Y$280,4,FALSE)</f>
        <v>11</v>
      </c>
      <c r="N132" s="19" t="str">
        <f>VLOOKUP(I132&amp;"-"&amp;M132,順位移行表!$K$9:$O$280,4,FALSE)</f>
        <v>A</v>
      </c>
      <c r="O132" s="19">
        <f>VLOOKUP(I132&amp;"-"&amp;M132,順位移行表!$K$9:$O$280,5,FALSE)</f>
        <v>2</v>
      </c>
      <c r="P132" s="17" t="str">
        <f t="shared" si="4"/>
        <v>A-2</v>
      </c>
      <c r="Q132" s="11" t="str">
        <f t="shared" si="3"/>
        <v>中学選抜B</v>
      </c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</row>
    <row r="133" spans="1:52">
      <c r="A133" s="9"/>
      <c r="B133" s="9"/>
      <c r="C133" s="9"/>
      <c r="D133" s="9"/>
      <c r="G133" s="17"/>
      <c r="H133" s="18"/>
      <c r="I133" s="18">
        <v>11</v>
      </c>
      <c r="J133" s="18">
        <v>10</v>
      </c>
      <c r="K133" s="17" t="s">
        <v>476</v>
      </c>
      <c r="L133" s="11" t="s">
        <v>704</v>
      </c>
      <c r="M133" s="11">
        <f>VLOOKUP(K133,予選リーグ!$V$2:$Y$280,4,FALSE)</f>
        <v>5</v>
      </c>
      <c r="N133" s="19" t="str">
        <f>VLOOKUP(I133&amp;"-"&amp;M133,順位移行表!$K$9:$O$280,4,FALSE)</f>
        <v>N</v>
      </c>
      <c r="O133" s="19">
        <f>VLOOKUP(I133&amp;"-"&amp;M133,順位移行表!$K$9:$O$280,5,FALSE)</f>
        <v>11</v>
      </c>
      <c r="P133" s="17" t="str">
        <f t="shared" si="4"/>
        <v>N-11</v>
      </c>
      <c r="Q133" s="11" t="str">
        <f t="shared" si="3"/>
        <v>連合B</v>
      </c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</row>
    <row r="134" spans="1:52">
      <c r="A134" s="9"/>
      <c r="B134" s="9"/>
      <c r="C134" s="9"/>
      <c r="D134" s="9"/>
      <c r="G134" s="17"/>
      <c r="H134" s="18"/>
      <c r="I134" s="18">
        <v>11</v>
      </c>
      <c r="J134" s="18">
        <v>11</v>
      </c>
      <c r="K134" s="17" t="s">
        <v>848</v>
      </c>
      <c r="L134" s="11" t="s">
        <v>697</v>
      </c>
      <c r="M134" s="11">
        <f>VLOOKUP(K134,予選リーグ!$V$2:$Y$280,4,FALSE)</f>
        <v>4</v>
      </c>
      <c r="N134" s="19" t="str">
        <f>VLOOKUP(I134&amp;"-"&amp;M134,順位移行表!$K$9:$O$280,4,FALSE)</f>
        <v>N</v>
      </c>
      <c r="O134" s="19">
        <f>VLOOKUP(I134&amp;"-"&amp;M134,順位移行表!$K$9:$O$280,5,FALSE)</f>
        <v>3</v>
      </c>
      <c r="P134" s="17" t="str">
        <f t="shared" si="4"/>
        <v>N-3</v>
      </c>
      <c r="Q134" s="11" t="str">
        <f t="shared" si="3"/>
        <v>連合I</v>
      </c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</row>
    <row r="135" spans="1:52">
      <c r="A135" s="9"/>
      <c r="B135" s="9"/>
      <c r="C135" s="9"/>
      <c r="D135" s="9"/>
      <c r="G135" s="17"/>
      <c r="H135" s="18"/>
      <c r="I135" s="18">
        <v>12</v>
      </c>
      <c r="J135" s="18">
        <v>1</v>
      </c>
      <c r="K135" s="17" t="s">
        <v>477</v>
      </c>
      <c r="L135" s="11" t="s">
        <v>700</v>
      </c>
      <c r="M135" s="11">
        <f>VLOOKUP(K135,予選リーグ!$V$2:$Y$280,4,FALSE)</f>
        <v>2</v>
      </c>
      <c r="N135" s="19" t="str">
        <f>VLOOKUP(I135&amp;"-"&amp;M135,順位移行表!$K$9:$O$280,4,FALSE)</f>
        <v>K</v>
      </c>
      <c r="O135" s="19">
        <f>VLOOKUP(I135&amp;"-"&amp;M135,順位移行表!$K$9:$O$280,5,FALSE)</f>
        <v>3</v>
      </c>
      <c r="P135" s="17" t="str">
        <f t="shared" si="4"/>
        <v>K-3</v>
      </c>
      <c r="Q135" s="11" t="str">
        <f t="shared" si="3"/>
        <v>武蔵越生B</v>
      </c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</row>
    <row r="136" spans="1:52">
      <c r="A136" s="9"/>
      <c r="B136" s="9"/>
      <c r="C136" s="9"/>
      <c r="D136" s="9"/>
      <c r="G136" s="17"/>
      <c r="H136" s="18"/>
      <c r="I136" s="18">
        <v>12</v>
      </c>
      <c r="J136" s="18">
        <v>2</v>
      </c>
      <c r="K136" s="17" t="s">
        <v>478</v>
      </c>
      <c r="L136" s="11" t="s">
        <v>903</v>
      </c>
      <c r="M136" s="11">
        <f>VLOOKUP(K136,予選リーグ!$V$2:$Y$280,4,FALSE)</f>
        <v>6</v>
      </c>
      <c r="N136" s="19" t="str">
        <f>VLOOKUP(I136&amp;"-"&amp;M136,順位移行表!$K$9:$O$280,4,FALSE)</f>
        <v>N</v>
      </c>
      <c r="O136" s="19">
        <f>VLOOKUP(I136&amp;"-"&amp;M136,順位移行表!$K$9:$O$280,5,FALSE)</f>
        <v>2</v>
      </c>
      <c r="P136" s="17" t="str">
        <f t="shared" si="4"/>
        <v>N-2</v>
      </c>
      <c r="Q136" s="11" t="str">
        <f t="shared" si="3"/>
        <v>八幡工業B</v>
      </c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</row>
    <row r="137" spans="1:52">
      <c r="A137" s="9"/>
      <c r="B137" s="9"/>
      <c r="C137" s="9"/>
      <c r="D137" s="9"/>
      <c r="G137" s="17"/>
      <c r="H137" s="18"/>
      <c r="I137" s="18">
        <v>12</v>
      </c>
      <c r="J137" s="18">
        <v>3</v>
      </c>
      <c r="K137" s="17" t="s">
        <v>479</v>
      </c>
      <c r="L137" s="11" t="s">
        <v>691</v>
      </c>
      <c r="M137" s="11">
        <f>VLOOKUP(K137,予選リーグ!$V$2:$Y$280,4,FALSE)</f>
        <v>5</v>
      </c>
      <c r="N137" s="19" t="str">
        <f>VLOOKUP(I137&amp;"-"&amp;M137,順位移行表!$K$9:$O$280,4,FALSE)</f>
        <v>N</v>
      </c>
      <c r="O137" s="19">
        <f>VLOOKUP(I137&amp;"-"&amp;M137,順位移行表!$K$9:$O$280,5,FALSE)</f>
        <v>14</v>
      </c>
      <c r="P137" s="17" t="str">
        <f t="shared" ref="P137:P158" si="5">N137&amp;"-"&amp;O137</f>
        <v>N-14</v>
      </c>
      <c r="Q137" s="11" t="str">
        <f t="shared" si="3"/>
        <v>畝傍B</v>
      </c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</row>
    <row r="138" spans="1:52">
      <c r="A138" s="9"/>
      <c r="B138" s="9"/>
      <c r="C138" s="9"/>
      <c r="D138" s="9"/>
      <c r="G138" s="17"/>
      <c r="H138" s="18"/>
      <c r="I138" s="18">
        <v>12</v>
      </c>
      <c r="J138" s="18">
        <v>4</v>
      </c>
      <c r="K138" s="17" t="s">
        <v>480</v>
      </c>
      <c r="L138" s="11" t="s">
        <v>904</v>
      </c>
      <c r="M138" s="11">
        <f>VLOOKUP(K138,予選リーグ!$V$2:$Y$280,4,FALSE)</f>
        <v>7</v>
      </c>
      <c r="N138" s="19" t="str">
        <f>VLOOKUP(I138&amp;"-"&amp;M138,順位移行表!$K$9:$O$280,4,FALSE)</f>
        <v>A</v>
      </c>
      <c r="O138" s="19">
        <f>VLOOKUP(I138&amp;"-"&amp;M138,順位移行表!$K$9:$O$280,5,FALSE)</f>
        <v>9</v>
      </c>
      <c r="P138" s="17" t="str">
        <f t="shared" si="5"/>
        <v>A-9</v>
      </c>
      <c r="Q138" s="11" t="str">
        <f t="shared" si="3"/>
        <v>汎愛B</v>
      </c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</row>
    <row r="139" spans="1:52">
      <c r="A139" s="9"/>
      <c r="B139" s="9"/>
      <c r="C139" s="9"/>
      <c r="D139" s="9"/>
      <c r="G139" s="17"/>
      <c r="H139" s="18"/>
      <c r="I139" s="18">
        <v>12</v>
      </c>
      <c r="J139" s="18">
        <v>5</v>
      </c>
      <c r="K139" s="17" t="s">
        <v>481</v>
      </c>
      <c r="L139" s="11" t="s">
        <v>663</v>
      </c>
      <c r="M139" s="11">
        <f>VLOOKUP(K139,予選リーグ!$V$2:$Y$280,4,FALSE)</f>
        <v>10</v>
      </c>
      <c r="N139" s="19" t="str">
        <f>VLOOKUP(I139&amp;"-"&amp;M139,順位移行表!$K$9:$O$280,4,FALSE)</f>
        <v>A</v>
      </c>
      <c r="O139" s="19">
        <f>VLOOKUP(I139&amp;"-"&amp;M139,順位移行表!$K$9:$O$280,5,FALSE)</f>
        <v>23</v>
      </c>
      <c r="P139" s="17" t="str">
        <f t="shared" si="5"/>
        <v>A-23</v>
      </c>
      <c r="Q139" s="11" t="str">
        <f t="shared" si="3"/>
        <v>立命館B</v>
      </c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</row>
    <row r="140" spans="1:52">
      <c r="A140" s="9"/>
      <c r="B140" s="9"/>
      <c r="C140" s="9"/>
      <c r="D140" s="9"/>
      <c r="G140" s="17"/>
      <c r="H140" s="18"/>
      <c r="I140" s="18">
        <v>12</v>
      </c>
      <c r="J140" s="18">
        <v>6</v>
      </c>
      <c r="K140" s="17" t="s">
        <v>482</v>
      </c>
      <c r="L140" s="11" t="s">
        <v>665</v>
      </c>
      <c r="M140" s="11">
        <f>VLOOKUP(K140,予選リーグ!$V$2:$Y$280,4,FALSE)</f>
        <v>4</v>
      </c>
      <c r="N140" s="19" t="str">
        <f>VLOOKUP(I140&amp;"-"&amp;M140,順位移行表!$K$9:$O$280,4,FALSE)</f>
        <v>N</v>
      </c>
      <c r="O140" s="19">
        <f>VLOOKUP(I140&amp;"-"&amp;M140,順位移行表!$K$9:$O$280,5,FALSE)</f>
        <v>7</v>
      </c>
      <c r="P140" s="17" t="str">
        <f t="shared" si="5"/>
        <v>N-7</v>
      </c>
      <c r="Q140" s="11" t="str">
        <f t="shared" si="3"/>
        <v>宇部工業B</v>
      </c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</row>
    <row r="141" spans="1:52">
      <c r="A141" s="9"/>
      <c r="B141" s="9"/>
      <c r="C141" s="9"/>
      <c r="D141" s="9"/>
      <c r="G141" s="17"/>
      <c r="H141" s="18"/>
      <c r="I141" s="18">
        <v>12</v>
      </c>
      <c r="J141" s="18">
        <v>7</v>
      </c>
      <c r="K141" s="17" t="s">
        <v>483</v>
      </c>
      <c r="L141" s="11" t="s">
        <v>905</v>
      </c>
      <c r="M141" s="11">
        <f>VLOOKUP(K141,予選リーグ!$V$2:$Y$280,4,FALSE)</f>
        <v>11</v>
      </c>
      <c r="N141" s="19" t="str">
        <f>VLOOKUP(I141&amp;"-"&amp;M141,順位移行表!$K$9:$O$280,4,FALSE)</f>
        <v>A</v>
      </c>
      <c r="O141" s="19">
        <f>VLOOKUP(I141&amp;"-"&amp;M141,順位移行表!$K$9:$O$280,5,FALSE)</f>
        <v>17</v>
      </c>
      <c r="P141" s="17" t="str">
        <f t="shared" si="5"/>
        <v>A-17</v>
      </c>
      <c r="Q141" s="11" t="str">
        <f t="shared" ref="Q141:Q158" si="6">L141</f>
        <v>神戸国際C</v>
      </c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</row>
    <row r="142" spans="1:52">
      <c r="A142" s="9"/>
      <c r="B142" s="9"/>
      <c r="C142" s="9"/>
      <c r="D142" s="9"/>
      <c r="G142" s="17"/>
      <c r="H142" s="18"/>
      <c r="I142" s="18">
        <v>12</v>
      </c>
      <c r="J142" s="18">
        <v>8</v>
      </c>
      <c r="K142" s="17" t="s">
        <v>484</v>
      </c>
      <c r="L142" s="11" t="s">
        <v>703</v>
      </c>
      <c r="M142" s="11">
        <f>VLOOKUP(K142,予選リーグ!$V$2:$Y$280,4,FALSE)</f>
        <v>1</v>
      </c>
      <c r="N142" s="19" t="str">
        <f>VLOOKUP(I142&amp;"-"&amp;M142,順位移行表!$K$9:$O$280,4,FALSE)</f>
        <v>Y</v>
      </c>
      <c r="O142" s="19">
        <f>VLOOKUP(I142&amp;"-"&amp;M142,順位移行表!$K$9:$O$280,5,FALSE)</f>
        <v>35</v>
      </c>
      <c r="P142" s="17" t="str">
        <f t="shared" si="5"/>
        <v>Y-35</v>
      </c>
      <c r="Q142" s="11" t="str">
        <f t="shared" si="6"/>
        <v>東福岡D</v>
      </c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</row>
    <row r="143" spans="1:52">
      <c r="A143" s="9"/>
      <c r="B143" s="9"/>
      <c r="C143" s="9"/>
      <c r="D143" s="9"/>
      <c r="G143" s="17"/>
      <c r="H143" s="18"/>
      <c r="I143" s="18">
        <v>12</v>
      </c>
      <c r="J143" s="18">
        <v>9</v>
      </c>
      <c r="K143" s="17" t="s">
        <v>485</v>
      </c>
      <c r="L143" s="11" t="s">
        <v>645</v>
      </c>
      <c r="M143" s="11">
        <f>VLOOKUP(K143,予選リーグ!$V$2:$Y$280,4,FALSE)</f>
        <v>3</v>
      </c>
      <c r="N143" s="19" t="str">
        <f>VLOOKUP(I143&amp;"-"&amp;M143,順位移行表!$K$9:$O$280,4,FALSE)</f>
        <v>N</v>
      </c>
      <c r="O143" s="19">
        <f>VLOOKUP(I143&amp;"-"&amp;M143,順位移行表!$K$9:$O$280,5,FALSE)</f>
        <v>22</v>
      </c>
      <c r="P143" s="17" t="str">
        <f t="shared" si="5"/>
        <v>N-22</v>
      </c>
      <c r="Q143" s="11" t="str">
        <f t="shared" si="6"/>
        <v>連合A</v>
      </c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</row>
    <row r="144" spans="1:52">
      <c r="A144" s="9"/>
      <c r="B144" s="9"/>
      <c r="C144" s="9"/>
      <c r="D144" s="9"/>
      <c r="G144" s="17"/>
      <c r="H144" s="18"/>
      <c r="I144" s="18">
        <v>12</v>
      </c>
      <c r="J144" s="18">
        <v>10</v>
      </c>
      <c r="K144" s="17" t="s">
        <v>486</v>
      </c>
      <c r="L144" s="11" t="s">
        <v>680</v>
      </c>
      <c r="M144" s="11">
        <f>VLOOKUP(K144,予選リーグ!$V$2:$Y$280,4,FALSE)</f>
        <v>8</v>
      </c>
      <c r="N144" s="19" t="str">
        <f>VLOOKUP(I144&amp;"-"&amp;M144,順位移行表!$K$9:$O$280,4,FALSE)</f>
        <v>A</v>
      </c>
      <c r="O144" s="19">
        <f>VLOOKUP(I144&amp;"-"&amp;M144,順位移行表!$K$9:$O$280,5,FALSE)</f>
        <v>13</v>
      </c>
      <c r="P144" s="17" t="str">
        <f t="shared" si="5"/>
        <v>A-13</v>
      </c>
      <c r="Q144" s="11" t="str">
        <f t="shared" si="6"/>
        <v>連合F</v>
      </c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</row>
    <row r="145" spans="1:52">
      <c r="A145" s="9"/>
      <c r="B145" s="9"/>
      <c r="C145" s="9"/>
      <c r="D145" s="9"/>
      <c r="G145" s="17"/>
      <c r="H145" s="18"/>
      <c r="I145" s="18">
        <v>12</v>
      </c>
      <c r="J145" s="18">
        <v>11</v>
      </c>
      <c r="K145" s="17" t="s">
        <v>849</v>
      </c>
      <c r="L145" s="11" t="s">
        <v>696</v>
      </c>
      <c r="M145" s="11">
        <f>VLOOKUP(K145,予選リーグ!$V$2:$Y$280,4,FALSE)</f>
        <v>9</v>
      </c>
      <c r="N145" s="19" t="str">
        <f>VLOOKUP(I145&amp;"-"&amp;M145,順位移行表!$K$9:$O$280,4,FALSE)</f>
        <v>A</v>
      </c>
      <c r="O145" s="19">
        <f>VLOOKUP(I145&amp;"-"&amp;M145,順位移行表!$K$9:$O$280,5,FALSE)</f>
        <v>6</v>
      </c>
      <c r="P145" s="17" t="str">
        <f t="shared" si="5"/>
        <v>A-6</v>
      </c>
      <c r="Q145" s="11" t="str">
        <f t="shared" si="6"/>
        <v>連合G</v>
      </c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</row>
    <row r="146" spans="1:52">
      <c r="A146" s="9"/>
      <c r="B146" s="9"/>
      <c r="C146" s="9"/>
      <c r="D146" s="9"/>
      <c r="G146" s="17"/>
      <c r="H146" s="18"/>
      <c r="I146" s="18">
        <v>13</v>
      </c>
      <c r="J146" s="18">
        <v>1</v>
      </c>
      <c r="K146" s="17" t="s">
        <v>457</v>
      </c>
      <c r="L146" s="11" t="s">
        <v>685</v>
      </c>
      <c r="M146" s="11">
        <f>VLOOKUP(K146,予選リーグ!$V$2:$Y$280,4,FALSE)</f>
        <v>5</v>
      </c>
      <c r="N146" s="19" t="str">
        <f>VLOOKUP(I146&amp;"-"&amp;M146,順位移行表!$K$9:$O$280,4,FALSE)</f>
        <v>N</v>
      </c>
      <c r="O146" s="19">
        <f>VLOOKUP(I146&amp;"-"&amp;M146,順位移行表!$K$9:$O$280,5,FALSE)</f>
        <v>20</v>
      </c>
      <c r="P146" s="17" t="str">
        <f t="shared" si="5"/>
        <v>N-20</v>
      </c>
      <c r="Q146" s="11" t="str">
        <f t="shared" si="6"/>
        <v>上田千曲B</v>
      </c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</row>
    <row r="147" spans="1:52">
      <c r="A147" s="9"/>
      <c r="B147" s="9"/>
      <c r="C147" s="9"/>
      <c r="D147" s="9"/>
      <c r="G147" s="17"/>
      <c r="H147" s="18"/>
      <c r="I147" s="18">
        <v>13</v>
      </c>
      <c r="J147" s="18">
        <v>2</v>
      </c>
      <c r="K147" s="17" t="s">
        <v>458</v>
      </c>
      <c r="L147" s="11" t="s">
        <v>672</v>
      </c>
      <c r="M147" s="11">
        <f>VLOOKUP(K147,予選リーグ!$V$2:$Y$280,4,FALSE)</f>
        <v>3</v>
      </c>
      <c r="N147" s="19" t="str">
        <f>VLOOKUP(I147&amp;"-"&amp;M147,順位移行表!$K$9:$O$280,4,FALSE)</f>
        <v>N</v>
      </c>
      <c r="O147" s="19">
        <f>VLOOKUP(I147&amp;"-"&amp;M147,順位移行表!$K$9:$O$280,5,FALSE)</f>
        <v>9</v>
      </c>
      <c r="P147" s="17" t="str">
        <f t="shared" si="5"/>
        <v>N-9</v>
      </c>
      <c r="Q147" s="11" t="str">
        <f t="shared" si="6"/>
        <v>浜松商業B</v>
      </c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</row>
    <row r="148" spans="1:52">
      <c r="A148" s="9"/>
      <c r="B148" s="9"/>
      <c r="C148" s="9"/>
      <c r="D148" s="9"/>
      <c r="G148" s="17"/>
      <c r="H148" s="18"/>
      <c r="I148" s="18">
        <v>13</v>
      </c>
      <c r="J148" s="18">
        <v>3</v>
      </c>
      <c r="K148" s="17" t="s">
        <v>459</v>
      </c>
      <c r="L148" s="11" t="s">
        <v>906</v>
      </c>
      <c r="M148" s="11">
        <f>VLOOKUP(K148,予選リーグ!$V$2:$Y$280,4,FALSE)</f>
        <v>10</v>
      </c>
      <c r="N148" s="19" t="str">
        <f>VLOOKUP(I148&amp;"-"&amp;M148,順位移行表!$K$9:$O$280,4,FALSE)</f>
        <v>A</v>
      </c>
      <c r="O148" s="19">
        <f>VLOOKUP(I148&amp;"-"&amp;M148,順位移行表!$K$9:$O$280,5,FALSE)</f>
        <v>11</v>
      </c>
      <c r="P148" s="17" t="str">
        <f t="shared" si="5"/>
        <v>A-11</v>
      </c>
      <c r="Q148" s="11" t="str">
        <f t="shared" si="6"/>
        <v>奈良B</v>
      </c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</row>
    <row r="149" spans="1:52">
      <c r="A149" s="9"/>
      <c r="B149" s="9"/>
      <c r="C149" s="9"/>
      <c r="D149" s="9"/>
      <c r="G149" s="17"/>
      <c r="H149" s="18"/>
      <c r="I149" s="18">
        <v>13</v>
      </c>
      <c r="J149" s="18">
        <v>4</v>
      </c>
      <c r="K149" s="17" t="s">
        <v>460</v>
      </c>
      <c r="L149" s="11" t="s">
        <v>682</v>
      </c>
      <c r="M149" s="11">
        <f>VLOOKUP(K149,予選リーグ!$V$2:$Y$280,4,FALSE)</f>
        <v>11</v>
      </c>
      <c r="N149" s="19" t="str">
        <f>VLOOKUP(I149&amp;"-"&amp;M149,順位移行表!$K$9:$O$280,4,FALSE)</f>
        <v>A</v>
      </c>
      <c r="O149" s="19">
        <f>VLOOKUP(I149&amp;"-"&amp;M149,順位移行表!$K$9:$O$280,5,FALSE)</f>
        <v>29</v>
      </c>
      <c r="P149" s="17" t="str">
        <f t="shared" si="5"/>
        <v>A-29</v>
      </c>
      <c r="Q149" s="11" t="str">
        <f t="shared" si="6"/>
        <v>堺西B</v>
      </c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</row>
    <row r="150" spans="1:52">
      <c r="A150" s="9"/>
      <c r="B150" s="9"/>
      <c r="C150" s="9"/>
      <c r="D150" s="9"/>
      <c r="G150" s="17"/>
      <c r="H150" s="18"/>
      <c r="I150" s="18">
        <v>13</v>
      </c>
      <c r="J150" s="18">
        <v>5</v>
      </c>
      <c r="K150" s="17" t="s">
        <v>461</v>
      </c>
      <c r="L150" s="11" t="s">
        <v>907</v>
      </c>
      <c r="M150" s="11">
        <f>VLOOKUP(K150,予選リーグ!$V$2:$Y$280,4,FALSE)</f>
        <v>8</v>
      </c>
      <c r="N150" s="19" t="str">
        <f>VLOOKUP(I150&amp;"-"&amp;M150,順位移行表!$K$9:$O$280,4,FALSE)</f>
        <v>A</v>
      </c>
      <c r="O150" s="19">
        <f>VLOOKUP(I150&amp;"-"&amp;M150,順位移行表!$K$9:$O$280,5,FALSE)</f>
        <v>18</v>
      </c>
      <c r="P150" s="17" t="str">
        <f t="shared" si="5"/>
        <v>A-18</v>
      </c>
      <c r="Q150" s="11" t="str">
        <f t="shared" si="6"/>
        <v>彩星工科B</v>
      </c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</row>
    <row r="151" spans="1:52">
      <c r="A151" s="9"/>
      <c r="B151" s="9"/>
      <c r="C151" s="9"/>
      <c r="D151" s="9"/>
      <c r="G151" s="17"/>
      <c r="H151" s="18"/>
      <c r="I151" s="18">
        <v>13</v>
      </c>
      <c r="J151" s="18">
        <v>6</v>
      </c>
      <c r="K151" s="17" t="s">
        <v>462</v>
      </c>
      <c r="L151" s="11" t="s">
        <v>908</v>
      </c>
      <c r="M151" s="11">
        <f>VLOOKUP(K151,予選リーグ!$V$2:$Y$280,4,FALSE)</f>
        <v>2</v>
      </c>
      <c r="N151" s="19" t="str">
        <f>VLOOKUP(I151&amp;"-"&amp;M151,順位移行表!$K$9:$O$280,4,FALSE)</f>
        <v>K</v>
      </c>
      <c r="O151" s="19">
        <f>VLOOKUP(I151&amp;"-"&amp;M151,順位移行表!$K$9:$O$280,5,FALSE)</f>
        <v>15</v>
      </c>
      <c r="P151" s="17" t="str">
        <f t="shared" si="5"/>
        <v>K-15</v>
      </c>
      <c r="Q151" s="11" t="str">
        <f t="shared" si="6"/>
        <v>立命館C</v>
      </c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</row>
    <row r="152" spans="1:52">
      <c r="A152" s="9"/>
      <c r="B152" s="9"/>
      <c r="C152" s="9"/>
      <c r="D152" s="9"/>
      <c r="G152" s="17"/>
      <c r="H152" s="18"/>
      <c r="I152" s="18">
        <v>13</v>
      </c>
      <c r="J152" s="18">
        <v>7</v>
      </c>
      <c r="K152" s="17" t="s">
        <v>463</v>
      </c>
      <c r="L152" s="11" t="s">
        <v>643</v>
      </c>
      <c r="M152" s="11">
        <f>VLOOKUP(K152,予選リーグ!$V$2:$Y$280,4,FALSE)</f>
        <v>4</v>
      </c>
      <c r="N152" s="19" t="str">
        <f>VLOOKUP(I152&amp;"-"&amp;M152,順位移行表!$K$9:$O$280,4,FALSE)</f>
        <v>N</v>
      </c>
      <c r="O152" s="19">
        <f>VLOOKUP(I152&amp;"-"&amp;M152,順位移行表!$K$9:$O$280,5,FALSE)</f>
        <v>25</v>
      </c>
      <c r="P152" s="17" t="str">
        <f t="shared" si="5"/>
        <v>N-25</v>
      </c>
      <c r="Q152" s="11" t="str">
        <f t="shared" si="6"/>
        <v>羽黒C</v>
      </c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</row>
    <row r="153" spans="1:52">
      <c r="A153" s="9"/>
      <c r="B153" s="9"/>
      <c r="C153" s="9"/>
      <c r="D153" s="9"/>
      <c r="G153" s="17"/>
      <c r="H153" s="18"/>
      <c r="I153" s="18">
        <v>13</v>
      </c>
      <c r="J153" s="18">
        <v>8</v>
      </c>
      <c r="K153" s="17" t="s">
        <v>464</v>
      </c>
      <c r="L153" s="11" t="s">
        <v>660</v>
      </c>
      <c r="M153" s="11">
        <f>VLOOKUP(K153,予選リーグ!$V$2:$Y$280,4,FALSE)</f>
        <v>1</v>
      </c>
      <c r="N153" s="19" t="str">
        <f>VLOOKUP(I153&amp;"-"&amp;M153,順位移行表!$K$9:$O$280,4,FALSE)</f>
        <v>Y</v>
      </c>
      <c r="O153" s="19">
        <f>VLOOKUP(I153&amp;"-"&amp;M153,順位移行表!$K$9:$O$280,5,FALSE)</f>
        <v>70</v>
      </c>
      <c r="P153" s="17" t="str">
        <f t="shared" si="5"/>
        <v>Y-70</v>
      </c>
      <c r="Q153" s="11" t="str">
        <f t="shared" si="6"/>
        <v>岡崎城西D</v>
      </c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</row>
    <row r="154" spans="1:52">
      <c r="A154" s="9"/>
      <c r="B154" s="9"/>
      <c r="C154" s="9"/>
      <c r="D154" s="9"/>
      <c r="G154" s="17"/>
      <c r="H154" s="18"/>
      <c r="I154" s="18">
        <v>13</v>
      </c>
      <c r="J154" s="18">
        <v>9</v>
      </c>
      <c r="K154" s="17" t="s">
        <v>465</v>
      </c>
      <c r="L154" s="11" t="s">
        <v>909</v>
      </c>
      <c r="M154" s="11">
        <f>VLOOKUP(K154,予選リーグ!$V$2:$Y$280,4,FALSE)</f>
        <v>9</v>
      </c>
      <c r="N154" s="19" t="str">
        <f>VLOOKUP(I154&amp;"-"&amp;M154,順位移行表!$K$9:$O$280,4,FALSE)</f>
        <v>A</v>
      </c>
      <c r="O154" s="19">
        <f>VLOOKUP(I154&amp;"-"&amp;M154,順位移行表!$K$9:$O$280,5,FALSE)</f>
        <v>24</v>
      </c>
      <c r="P154" s="17" t="str">
        <f t="shared" si="5"/>
        <v>A-24</v>
      </c>
      <c r="Q154" s="11" t="str">
        <f t="shared" si="6"/>
        <v>神戸国際D</v>
      </c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</row>
    <row r="155" spans="1:52">
      <c r="A155" s="9"/>
      <c r="B155" s="9"/>
      <c r="C155" s="9"/>
      <c r="D155" s="9"/>
      <c r="G155" s="17"/>
      <c r="H155" s="18"/>
      <c r="I155" s="18">
        <v>13</v>
      </c>
      <c r="J155" s="18">
        <v>10</v>
      </c>
      <c r="K155" s="17" t="s">
        <v>466</v>
      </c>
      <c r="L155" s="11" t="s">
        <v>910</v>
      </c>
      <c r="M155" s="11">
        <f>VLOOKUP(K155,予選リーグ!$V$2:$Y$280,4,FALSE)</f>
        <v>7</v>
      </c>
      <c r="N155" s="19" t="str">
        <f>VLOOKUP(I155&amp;"-"&amp;M155,順位移行表!$K$9:$O$280,4,FALSE)</f>
        <v>A</v>
      </c>
      <c r="O155" s="19">
        <f>VLOOKUP(I155&amp;"-"&amp;M155,順位移行表!$K$9:$O$280,5,FALSE)</f>
        <v>4</v>
      </c>
      <c r="P155" s="17" t="str">
        <f t="shared" si="5"/>
        <v>A-4</v>
      </c>
      <c r="Q155" s="11" t="str">
        <f t="shared" si="6"/>
        <v>東福岡E</v>
      </c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</row>
    <row r="156" spans="1:52">
      <c r="A156" s="9"/>
      <c r="B156" s="9"/>
      <c r="C156" s="9"/>
      <c r="D156" s="9"/>
      <c r="G156" s="17"/>
      <c r="H156" s="18"/>
      <c r="I156" s="18">
        <v>13</v>
      </c>
      <c r="J156" s="18">
        <v>11</v>
      </c>
      <c r="K156" s="17" t="s">
        <v>850</v>
      </c>
      <c r="L156" s="11" t="s">
        <v>670</v>
      </c>
      <c r="M156" s="11">
        <f>VLOOKUP(K156,予選リーグ!$V$2:$Y$280,4,FALSE)</f>
        <v>6</v>
      </c>
      <c r="N156" s="19" t="str">
        <f>VLOOKUP(I156&amp;"-"&amp;M156,順位移行表!$K$9:$O$280,4,FALSE)</f>
        <v>N</v>
      </c>
      <c r="O156" s="19">
        <f>VLOOKUP(I156&amp;"-"&amp;M156,順位移行表!$K$9:$O$280,5,FALSE)</f>
        <v>5</v>
      </c>
      <c r="P156" s="17" t="str">
        <f t="shared" si="5"/>
        <v>N-5</v>
      </c>
      <c r="Q156" s="11" t="str">
        <f t="shared" si="6"/>
        <v>連合C</v>
      </c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</row>
    <row r="157" spans="1:52">
      <c r="A157" s="9"/>
      <c r="B157" s="9"/>
      <c r="C157" s="9"/>
      <c r="D157" s="9"/>
      <c r="G157" s="17"/>
      <c r="H157" s="18"/>
      <c r="I157" s="18">
        <v>14</v>
      </c>
      <c r="J157" s="18">
        <v>1</v>
      </c>
      <c r="K157" s="17" t="s">
        <v>851</v>
      </c>
      <c r="L157" s="11" t="s">
        <v>692</v>
      </c>
      <c r="M157" s="11">
        <f>VLOOKUP(K157,予選リーグ!$V$2:$Y$280,4,FALSE)</f>
        <v>9</v>
      </c>
      <c r="N157" s="19" t="str">
        <f>VLOOKUP(I157&amp;"-"&amp;M157,順位移行表!$K$9:$O$280,4,FALSE)</f>
        <v>A</v>
      </c>
      <c r="O157" s="19">
        <f>VLOOKUP(I157&amp;"-"&amp;M157,順位移行表!$K$9:$O$280,5,FALSE)</f>
        <v>7</v>
      </c>
      <c r="P157" s="17" t="str">
        <f t="shared" si="5"/>
        <v>A-7</v>
      </c>
      <c r="Q157" s="11" t="str">
        <f t="shared" si="6"/>
        <v>敦賀B</v>
      </c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</row>
    <row r="158" spans="1:52">
      <c r="A158" s="9"/>
      <c r="B158" s="9"/>
      <c r="C158" s="9"/>
      <c r="D158" s="9"/>
      <c r="G158" s="17"/>
      <c r="H158" s="18"/>
      <c r="I158" s="18">
        <v>14</v>
      </c>
      <c r="J158" s="18">
        <v>2</v>
      </c>
      <c r="K158" s="17" t="s">
        <v>852</v>
      </c>
      <c r="L158" s="11" t="s">
        <v>681</v>
      </c>
      <c r="M158" s="11">
        <f>VLOOKUP(K158,予選リーグ!$V$2:$Y$280,4,FALSE)</f>
        <v>7</v>
      </c>
      <c r="N158" s="19" t="str">
        <f>VLOOKUP(I158&amp;"-"&amp;M158,順位移行表!$K$9:$O$280,4,FALSE)</f>
        <v>A</v>
      </c>
      <c r="O158" s="19">
        <f>VLOOKUP(I158&amp;"-"&amp;M158,順位移行表!$K$9:$O$280,5,FALSE)</f>
        <v>27</v>
      </c>
      <c r="P158" s="17" t="str">
        <f t="shared" si="5"/>
        <v>A-27</v>
      </c>
      <c r="Q158" s="11" t="str">
        <f t="shared" si="6"/>
        <v>東邦B</v>
      </c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</row>
    <row r="159" spans="1:52">
      <c r="A159" s="9"/>
      <c r="B159" s="9"/>
      <c r="C159" s="9"/>
      <c r="D159" s="9"/>
      <c r="G159" s="17"/>
      <c r="H159" s="18"/>
      <c r="I159" s="18">
        <v>14</v>
      </c>
      <c r="J159" s="18">
        <v>3</v>
      </c>
      <c r="K159" s="17" t="s">
        <v>853</v>
      </c>
      <c r="L159" s="11" t="s">
        <v>683</v>
      </c>
      <c r="M159" s="11">
        <f>VLOOKUP(K159,予選リーグ!$V$2:$Y$280,4,FALSE)</f>
        <v>10</v>
      </c>
      <c r="N159" s="19" t="str">
        <f>VLOOKUP(I159&amp;"-"&amp;M159,順位移行表!$K$9:$O$280,4,FALSE)</f>
        <v>A</v>
      </c>
      <c r="O159" s="19">
        <f>VLOOKUP(I159&amp;"-"&amp;M159,順位移行表!$K$9:$O$280,5,FALSE)</f>
        <v>20</v>
      </c>
      <c r="P159" s="17" t="str">
        <f t="shared" ref="P159:P177" si="7">N159&amp;"-"&amp;O159</f>
        <v>A-20</v>
      </c>
      <c r="Q159" s="11" t="str">
        <f t="shared" ref="Q159:Q177" si="8">L159</f>
        <v>郡山B</v>
      </c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</row>
    <row r="160" spans="1:52">
      <c r="A160" s="9"/>
      <c r="B160" s="9"/>
      <c r="C160" s="9"/>
      <c r="D160" s="9"/>
      <c r="G160" s="17"/>
      <c r="H160" s="18"/>
      <c r="I160" s="18">
        <v>14</v>
      </c>
      <c r="J160" s="18">
        <v>4</v>
      </c>
      <c r="K160" s="17" t="s">
        <v>854</v>
      </c>
      <c r="L160" s="11" t="s">
        <v>698</v>
      </c>
      <c r="M160" s="11">
        <f>VLOOKUP(K160,予選リーグ!$V$2:$Y$280,4,FALSE)</f>
        <v>4</v>
      </c>
      <c r="N160" s="19" t="str">
        <f>VLOOKUP(I160&amp;"-"&amp;M160,順位移行表!$K$9:$O$280,4,FALSE)</f>
        <v>N</v>
      </c>
      <c r="O160" s="19">
        <f>VLOOKUP(I160&amp;"-"&amp;M160,順位移行表!$K$9:$O$280,5,FALSE)</f>
        <v>24</v>
      </c>
      <c r="P160" s="17" t="str">
        <f t="shared" si="7"/>
        <v>N-24</v>
      </c>
      <c r="Q160" s="11" t="str">
        <f t="shared" si="8"/>
        <v>東海大仰星B</v>
      </c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</row>
    <row r="161" spans="1:52">
      <c r="A161" s="9"/>
      <c r="B161" s="9"/>
      <c r="C161" s="9"/>
      <c r="D161" s="9"/>
      <c r="G161" s="17"/>
      <c r="H161" s="18"/>
      <c r="I161" s="18">
        <v>14</v>
      </c>
      <c r="J161" s="18">
        <v>5</v>
      </c>
      <c r="K161" s="17" t="s">
        <v>855</v>
      </c>
      <c r="L161" s="11" t="s">
        <v>911</v>
      </c>
      <c r="M161" s="11">
        <f>VLOOKUP(K161,予選リーグ!$V$2:$Y$280,4,FALSE)</f>
        <v>11</v>
      </c>
      <c r="N161" s="19" t="str">
        <f>VLOOKUP(I161&amp;"-"&amp;M161,順位移行表!$K$9:$O$280,4,FALSE)</f>
        <v>A</v>
      </c>
      <c r="O161" s="19">
        <f>VLOOKUP(I161&amp;"-"&amp;M161,順位移行表!$K$9:$O$280,5,FALSE)</f>
        <v>14</v>
      </c>
      <c r="P161" s="17" t="str">
        <f t="shared" si="7"/>
        <v>A-14</v>
      </c>
      <c r="Q161" s="11" t="str">
        <f t="shared" si="8"/>
        <v>山田B</v>
      </c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</row>
    <row r="162" spans="1:52">
      <c r="A162" s="9"/>
      <c r="B162" s="9"/>
      <c r="C162" s="9"/>
      <c r="D162" s="9"/>
      <c r="G162" s="17"/>
      <c r="H162" s="18"/>
      <c r="I162" s="18">
        <v>14</v>
      </c>
      <c r="J162" s="18">
        <v>6</v>
      </c>
      <c r="K162" s="17" t="s">
        <v>856</v>
      </c>
      <c r="L162" s="11" t="s">
        <v>912</v>
      </c>
      <c r="M162" s="11">
        <f>VLOOKUP(K162,予選リーグ!$V$2:$Y$280,4,FALSE)</f>
        <v>2</v>
      </c>
      <c r="N162" s="19" t="str">
        <f>VLOOKUP(I162&amp;"-"&amp;M162,順位移行表!$K$9:$O$280,4,FALSE)</f>
        <v>K</v>
      </c>
      <c r="O162" s="19">
        <f>VLOOKUP(I162&amp;"-"&amp;M162,順位移行表!$K$9:$O$280,5,FALSE)</f>
        <v>33</v>
      </c>
      <c r="P162" s="17" t="str">
        <f t="shared" si="7"/>
        <v>K-33</v>
      </c>
      <c r="Q162" s="11" t="str">
        <f t="shared" si="8"/>
        <v>浜松商業C</v>
      </c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</row>
    <row r="163" spans="1:52">
      <c r="A163" s="9"/>
      <c r="B163" s="9"/>
      <c r="C163" s="9"/>
      <c r="D163" s="9"/>
      <c r="G163" s="17"/>
      <c r="H163" s="18"/>
      <c r="I163" s="18">
        <v>14</v>
      </c>
      <c r="J163" s="18">
        <v>7</v>
      </c>
      <c r="K163" s="17" t="s">
        <v>857</v>
      </c>
      <c r="L163" s="11" t="s">
        <v>913</v>
      </c>
      <c r="M163" s="11">
        <f>VLOOKUP(K163,予選リーグ!$V$2:$Y$280,4,FALSE)</f>
        <v>8</v>
      </c>
      <c r="N163" s="19" t="str">
        <f>VLOOKUP(I163&amp;"-"&amp;M163,順位移行表!$K$9:$O$280,4,FALSE)</f>
        <v>A</v>
      </c>
      <c r="O163" s="19">
        <f>VLOOKUP(I163&amp;"-"&amp;M163,順位移行表!$K$9:$O$280,5,FALSE)</f>
        <v>28</v>
      </c>
      <c r="P163" s="17" t="str">
        <f t="shared" si="7"/>
        <v>A-28</v>
      </c>
      <c r="Q163" s="11" t="str">
        <f t="shared" si="8"/>
        <v>高松中央C</v>
      </c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</row>
    <row r="164" spans="1:52">
      <c r="A164" s="9"/>
      <c r="B164" s="9"/>
      <c r="C164" s="9"/>
      <c r="D164" s="9"/>
      <c r="G164" s="17"/>
      <c r="H164" s="18"/>
      <c r="I164" s="18">
        <v>14</v>
      </c>
      <c r="J164" s="18">
        <v>8</v>
      </c>
      <c r="K164" s="17" t="s">
        <v>858</v>
      </c>
      <c r="L164" s="11" t="s">
        <v>687</v>
      </c>
      <c r="M164" s="11">
        <f>VLOOKUP(K164,予選リーグ!$V$2:$Y$280,4,FALSE)</f>
        <v>3</v>
      </c>
      <c r="N164" s="19" t="str">
        <f>VLOOKUP(I164&amp;"-"&amp;M164,順位移行表!$K$9:$O$280,4,FALSE)</f>
        <v>N</v>
      </c>
      <c r="O164" s="19">
        <f>VLOOKUP(I164&amp;"-"&amp;M164,順位移行表!$K$9:$O$280,5,FALSE)</f>
        <v>4</v>
      </c>
      <c r="P164" s="17" t="str">
        <f t="shared" si="7"/>
        <v>N-4</v>
      </c>
      <c r="Q164" s="11" t="str">
        <f t="shared" si="8"/>
        <v>福知山成美D</v>
      </c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</row>
    <row r="165" spans="1:52">
      <c r="A165" s="9"/>
      <c r="B165" s="9"/>
      <c r="C165" s="9"/>
      <c r="D165" s="9"/>
      <c r="G165" s="17"/>
      <c r="H165" s="18"/>
      <c r="I165" s="18">
        <v>14</v>
      </c>
      <c r="J165" s="18">
        <v>9</v>
      </c>
      <c r="K165" s="17" t="s">
        <v>859</v>
      </c>
      <c r="L165" s="11" t="s">
        <v>688</v>
      </c>
      <c r="M165" s="11">
        <f>VLOOKUP(K165,予選リーグ!$V$2:$Y$280,4,FALSE)</f>
        <v>1</v>
      </c>
      <c r="N165" s="19" t="str">
        <f>VLOOKUP(I165&amp;"-"&amp;M165,順位移行表!$K$9:$O$280,4,FALSE)</f>
        <v>Y</v>
      </c>
      <c r="O165" s="19">
        <f>VLOOKUP(I165&amp;"-"&amp;M165,順位移行表!$K$9:$O$280,5,FALSE)</f>
        <v>20</v>
      </c>
      <c r="P165" s="17" t="str">
        <f t="shared" si="7"/>
        <v>Y-20</v>
      </c>
      <c r="Q165" s="11" t="str">
        <f t="shared" si="8"/>
        <v>和歌山北E</v>
      </c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</row>
    <row r="166" spans="1:52">
      <c r="A166" s="9"/>
      <c r="B166" s="9"/>
      <c r="C166" s="9"/>
      <c r="D166" s="9"/>
      <c r="G166" s="17"/>
      <c r="H166" s="18"/>
      <c r="I166" s="18">
        <v>14</v>
      </c>
      <c r="J166" s="18">
        <v>10</v>
      </c>
      <c r="K166" s="17" t="s">
        <v>860</v>
      </c>
      <c r="L166" s="11" t="s">
        <v>671</v>
      </c>
      <c r="M166" s="11">
        <f>VLOOKUP(K166,予選リーグ!$V$2:$Y$280,4,FALSE)</f>
        <v>5</v>
      </c>
      <c r="N166" s="19" t="str">
        <f>VLOOKUP(I166&amp;"-"&amp;M166,順位移行表!$K$9:$O$280,4,FALSE)</f>
        <v>N</v>
      </c>
      <c r="O166" s="19">
        <f>VLOOKUP(I166&amp;"-"&amp;M166,順位移行表!$K$9:$O$280,5,FALSE)</f>
        <v>17</v>
      </c>
      <c r="P166" s="17" t="str">
        <f t="shared" si="7"/>
        <v>N-17</v>
      </c>
      <c r="Q166" s="11" t="str">
        <f t="shared" si="8"/>
        <v>連合D</v>
      </c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</row>
    <row r="167" spans="1:52">
      <c r="A167" s="9"/>
      <c r="B167" s="9"/>
      <c r="C167" s="9"/>
      <c r="D167" s="9"/>
      <c r="G167" s="17"/>
      <c r="H167" s="18"/>
      <c r="I167" s="18">
        <v>14</v>
      </c>
      <c r="J167" s="18">
        <v>11</v>
      </c>
      <c r="K167" s="17" t="s">
        <v>861</v>
      </c>
      <c r="L167" s="11" t="s">
        <v>653</v>
      </c>
      <c r="M167" s="11">
        <f>VLOOKUP(K167,予選リーグ!$V$2:$Y$280,4,FALSE)</f>
        <v>6</v>
      </c>
      <c r="N167" s="19" t="str">
        <f>VLOOKUP(I167&amp;"-"&amp;M167,順位移行表!$K$9:$O$280,4,FALSE)</f>
        <v>N</v>
      </c>
      <c r="O167" s="19">
        <f>VLOOKUP(I167&amp;"-"&amp;M167,順位移行表!$K$9:$O$280,5,FALSE)</f>
        <v>26</v>
      </c>
      <c r="P167" s="17" t="str">
        <f t="shared" si="7"/>
        <v>N-26</v>
      </c>
      <c r="Q167" s="11" t="str">
        <f t="shared" si="8"/>
        <v>連合H</v>
      </c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</row>
    <row r="168" spans="1:52">
      <c r="A168" s="9"/>
      <c r="B168" s="9"/>
      <c r="C168" s="9"/>
      <c r="D168" s="9"/>
      <c r="G168" s="17"/>
      <c r="H168" s="18"/>
      <c r="I168" s="18">
        <v>15</v>
      </c>
      <c r="J168" s="18">
        <v>1</v>
      </c>
      <c r="K168" s="17" t="s">
        <v>862</v>
      </c>
      <c r="L168" s="11" t="s">
        <v>914</v>
      </c>
      <c r="M168" s="11">
        <f>VLOOKUP(K168,予選リーグ!$V$2:$Y$280,4,FALSE)</f>
        <v>3</v>
      </c>
      <c r="N168" s="19" t="str">
        <f>VLOOKUP(I168&amp;"-"&amp;M168,順位移行表!$K$9:$O$280,4,FALSE)</f>
        <v>N</v>
      </c>
      <c r="O168" s="19">
        <f>VLOOKUP(I168&amp;"-"&amp;M168,順位移行表!$K$9:$O$280,5,FALSE)</f>
        <v>27</v>
      </c>
      <c r="P168" s="17" t="str">
        <f t="shared" si="7"/>
        <v>N-27</v>
      </c>
      <c r="Q168" s="11" t="str">
        <f t="shared" si="8"/>
        <v>石川高専B</v>
      </c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</row>
    <row r="169" spans="1:52">
      <c r="A169" s="9"/>
      <c r="B169" s="9"/>
      <c r="C169" s="9"/>
      <c r="D169" s="9"/>
      <c r="G169" s="17"/>
      <c r="H169" s="18"/>
      <c r="I169" s="18">
        <v>15</v>
      </c>
      <c r="J169" s="18">
        <v>2</v>
      </c>
      <c r="K169" s="17" t="s">
        <v>863</v>
      </c>
      <c r="L169" s="11" t="s">
        <v>701</v>
      </c>
      <c r="M169" s="11">
        <f>VLOOKUP(K169,予選リーグ!$V$2:$Y$280,4,FALSE)</f>
        <v>10</v>
      </c>
      <c r="N169" s="19" t="str">
        <f>VLOOKUP(I169&amp;"-"&amp;M169,順位移行表!$K$9:$O$280,4,FALSE)</f>
        <v>A</v>
      </c>
      <c r="O169" s="19">
        <f>VLOOKUP(I169&amp;"-"&amp;M169,順位移行表!$K$9:$O$280,5,FALSE)</f>
        <v>8</v>
      </c>
      <c r="P169" s="17" t="str">
        <f t="shared" si="7"/>
        <v>A-8</v>
      </c>
      <c r="Q169" s="11" t="str">
        <f t="shared" si="8"/>
        <v>豊橋中央B</v>
      </c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</row>
    <row r="170" spans="1:52">
      <c r="A170" s="9"/>
      <c r="B170" s="9"/>
      <c r="C170" s="9"/>
      <c r="D170" s="9"/>
      <c r="G170" s="17"/>
      <c r="H170" s="18"/>
      <c r="I170" s="18">
        <v>15</v>
      </c>
      <c r="J170" s="18">
        <v>3</v>
      </c>
      <c r="K170" s="17" t="s">
        <v>864</v>
      </c>
      <c r="L170" s="11" t="s">
        <v>674</v>
      </c>
      <c r="M170" s="11">
        <f>VLOOKUP(K170,予選リーグ!$V$2:$Y$280,4,FALSE)</f>
        <v>4</v>
      </c>
      <c r="N170" s="19" t="str">
        <f>VLOOKUP(I170&amp;"-"&amp;M170,順位移行表!$K$9:$O$280,4,FALSE)</f>
        <v>N</v>
      </c>
      <c r="O170" s="19">
        <f>VLOOKUP(I170&amp;"-"&amp;M170,順位移行表!$K$9:$O$280,5,FALSE)</f>
        <v>6</v>
      </c>
      <c r="P170" s="17" t="str">
        <f t="shared" si="7"/>
        <v>N-6</v>
      </c>
      <c r="Q170" s="11" t="str">
        <f t="shared" si="8"/>
        <v>高田B</v>
      </c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</row>
    <row r="171" spans="1:52">
      <c r="A171" s="9"/>
      <c r="B171" s="9"/>
      <c r="C171" s="9"/>
      <c r="D171" s="9"/>
      <c r="G171" s="17"/>
      <c r="H171" s="18"/>
      <c r="I171" s="18">
        <v>15</v>
      </c>
      <c r="J171" s="18">
        <v>4</v>
      </c>
      <c r="K171" s="17" t="s">
        <v>865</v>
      </c>
      <c r="L171" s="11" t="s">
        <v>676</v>
      </c>
      <c r="M171" s="11">
        <f>VLOOKUP(K171,予選リーグ!$V$2:$Y$280,4,FALSE)</f>
        <v>6</v>
      </c>
      <c r="N171" s="19" t="str">
        <f>VLOOKUP(I171&amp;"-"&amp;M171,順位移行表!$K$9:$O$280,4,FALSE)</f>
        <v>N</v>
      </c>
      <c r="O171" s="19">
        <f>VLOOKUP(I171&amp;"-"&amp;M171,順位移行表!$K$9:$O$280,5,FALSE)</f>
        <v>8</v>
      </c>
      <c r="P171" s="17" t="str">
        <f t="shared" si="7"/>
        <v>N-8</v>
      </c>
      <c r="Q171" s="11" t="str">
        <f t="shared" si="8"/>
        <v>清教学園B</v>
      </c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</row>
    <row r="172" spans="1:52">
      <c r="A172" s="9"/>
      <c r="B172" s="9"/>
      <c r="C172" s="9"/>
      <c r="D172" s="9"/>
      <c r="G172" s="17"/>
      <c r="H172" s="18"/>
      <c r="I172" s="18">
        <v>15</v>
      </c>
      <c r="J172" s="18">
        <v>5</v>
      </c>
      <c r="K172" s="17" t="s">
        <v>866</v>
      </c>
      <c r="L172" s="11" t="s">
        <v>664</v>
      </c>
      <c r="M172" s="11">
        <f>VLOOKUP(K172,予選リーグ!$V$2:$Y$280,4,FALSE)</f>
        <v>9</v>
      </c>
      <c r="N172" s="19" t="str">
        <f>VLOOKUP(I172&amp;"-"&amp;M172,順位移行表!$K$9:$O$280,4,FALSE)</f>
        <v>A</v>
      </c>
      <c r="O172" s="19">
        <f>VLOOKUP(I172&amp;"-"&amp;M172,順位移行表!$K$9:$O$280,5,FALSE)</f>
        <v>25</v>
      </c>
      <c r="P172" s="17" t="str">
        <f t="shared" si="7"/>
        <v>A-25</v>
      </c>
      <c r="Q172" s="11" t="str">
        <f t="shared" si="8"/>
        <v>四條畷B</v>
      </c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</row>
    <row r="173" spans="1:52">
      <c r="A173" s="9"/>
      <c r="B173" s="9"/>
      <c r="C173" s="9"/>
      <c r="D173" s="9"/>
      <c r="G173" s="17"/>
      <c r="H173" s="18"/>
      <c r="I173" s="18">
        <v>15</v>
      </c>
      <c r="J173" s="18">
        <v>6</v>
      </c>
      <c r="K173" s="17" t="s">
        <v>867</v>
      </c>
      <c r="L173" s="11" t="s">
        <v>915</v>
      </c>
      <c r="M173" s="11">
        <f>VLOOKUP(K173,予選リーグ!$V$2:$Y$280,4,FALSE)</f>
        <v>1</v>
      </c>
      <c r="N173" s="19" t="str">
        <f>VLOOKUP(I173&amp;"-"&amp;M173,順位移行表!$K$9:$O$280,4,FALSE)</f>
        <v>Y</v>
      </c>
      <c r="O173" s="19">
        <f>VLOOKUP(I173&amp;"-"&amp;M173,順位移行表!$K$9:$O$280,5,FALSE)</f>
        <v>53</v>
      </c>
      <c r="P173" s="17" t="str">
        <f t="shared" si="7"/>
        <v>Y-53</v>
      </c>
      <c r="Q173" s="11" t="str">
        <f t="shared" si="8"/>
        <v>市立尼崎B</v>
      </c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</row>
    <row r="174" spans="1:52">
      <c r="A174" s="9"/>
      <c r="B174" s="9"/>
      <c r="C174" s="9"/>
      <c r="D174" s="9"/>
      <c r="G174" s="17"/>
      <c r="H174" s="18"/>
      <c r="I174" s="18">
        <v>15</v>
      </c>
      <c r="J174" s="18">
        <v>7</v>
      </c>
      <c r="K174" s="17" t="s">
        <v>868</v>
      </c>
      <c r="L174" s="11" t="s">
        <v>669</v>
      </c>
      <c r="M174" s="11">
        <f>VLOOKUP(K174,予選リーグ!$V$2:$Y$280,4,FALSE)</f>
        <v>8</v>
      </c>
      <c r="N174" s="19" t="str">
        <f>VLOOKUP(I174&amp;"-"&amp;M174,順位移行表!$K$9:$O$280,4,FALSE)</f>
        <v>A</v>
      </c>
      <c r="O174" s="19">
        <f>VLOOKUP(I174&amp;"-"&amp;M174,順位移行表!$K$9:$O$280,5,FALSE)</f>
        <v>3</v>
      </c>
      <c r="P174" s="17" t="str">
        <f t="shared" si="7"/>
        <v>A-3</v>
      </c>
      <c r="Q174" s="11" t="str">
        <f t="shared" si="8"/>
        <v>南丹C</v>
      </c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</row>
    <row r="175" spans="1:52">
      <c r="A175" s="9"/>
      <c r="B175" s="9"/>
      <c r="C175" s="9"/>
      <c r="D175" s="9"/>
      <c r="G175" s="17"/>
      <c r="H175" s="18"/>
      <c r="I175" s="18">
        <v>15</v>
      </c>
      <c r="J175" s="18">
        <v>8</v>
      </c>
      <c r="K175" s="17" t="s">
        <v>869</v>
      </c>
      <c r="L175" s="11" t="s">
        <v>695</v>
      </c>
      <c r="M175" s="11">
        <f>VLOOKUP(K175,予選リーグ!$V$2:$Y$280,4,FALSE)</f>
        <v>2</v>
      </c>
      <c r="N175" s="19" t="str">
        <f>VLOOKUP(I175&amp;"-"&amp;M175,順位移行表!$K$9:$O$280,4,FALSE)</f>
        <v>K</v>
      </c>
      <c r="O175" s="19">
        <f>VLOOKUP(I175&amp;"-"&amp;M175,順位移行表!$K$9:$O$280,5,FALSE)</f>
        <v>2</v>
      </c>
      <c r="P175" s="17" t="str">
        <f t="shared" si="7"/>
        <v>K-2</v>
      </c>
      <c r="Q175" s="11" t="str">
        <f t="shared" si="8"/>
        <v>明徳義塾D</v>
      </c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</row>
    <row r="176" spans="1:52">
      <c r="A176" s="9"/>
      <c r="B176" s="9"/>
      <c r="C176" s="9"/>
      <c r="D176" s="9"/>
      <c r="G176" s="17"/>
      <c r="H176" s="18"/>
      <c r="I176" s="18">
        <v>15</v>
      </c>
      <c r="J176" s="18">
        <v>9</v>
      </c>
      <c r="K176" s="17" t="s">
        <v>870</v>
      </c>
      <c r="L176" s="11" t="s">
        <v>916</v>
      </c>
      <c r="M176" s="11">
        <f>VLOOKUP(K176,予選リーグ!$V$2:$Y$280,4,FALSE)</f>
        <v>7</v>
      </c>
      <c r="N176" s="19" t="str">
        <f>VLOOKUP(I176&amp;"-"&amp;M176,順位移行表!$K$9:$O$280,4,FALSE)</f>
        <v>A</v>
      </c>
      <c r="O176" s="19">
        <f>VLOOKUP(I176&amp;"-"&amp;M176,順位移行表!$K$9:$O$280,5,FALSE)</f>
        <v>19</v>
      </c>
      <c r="P176" s="17" t="str">
        <f t="shared" si="7"/>
        <v>A-19</v>
      </c>
      <c r="Q176" s="11" t="str">
        <f t="shared" si="8"/>
        <v>岩瀬日大D</v>
      </c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</row>
    <row r="177" spans="1:52">
      <c r="A177" s="9"/>
      <c r="B177" s="9"/>
      <c r="C177" s="9"/>
      <c r="D177" s="9"/>
      <c r="G177" s="17"/>
      <c r="H177" s="18"/>
      <c r="I177" s="18">
        <v>15</v>
      </c>
      <c r="J177" s="18">
        <v>10</v>
      </c>
      <c r="K177" s="17" t="s">
        <v>871</v>
      </c>
      <c r="L177" s="11" t="s">
        <v>679</v>
      </c>
      <c r="M177" s="11">
        <f>VLOOKUP(K177,予選リーグ!$V$2:$Y$280,4,FALSE)</f>
        <v>5</v>
      </c>
      <c r="N177" s="19" t="str">
        <f>VLOOKUP(I177&amp;"-"&amp;M177,順位移行表!$K$9:$O$280,4,FALSE)</f>
        <v>N</v>
      </c>
      <c r="O177" s="19">
        <f>VLOOKUP(I177&amp;"-"&amp;M177,順位移行表!$K$9:$O$280,5,FALSE)</f>
        <v>29</v>
      </c>
      <c r="P177" s="17" t="str">
        <f t="shared" si="7"/>
        <v>N-29</v>
      </c>
      <c r="Q177" s="11" t="str">
        <f t="shared" si="8"/>
        <v>連合E</v>
      </c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</row>
    <row r="178" spans="1:52">
      <c r="A178" s="9"/>
      <c r="B178" s="9"/>
      <c r="C178" s="9"/>
      <c r="D178" s="9"/>
      <c r="G178" s="17"/>
      <c r="H178" s="18"/>
      <c r="I178" s="18"/>
      <c r="J178" s="18"/>
      <c r="K178" s="17"/>
      <c r="L178" s="11"/>
      <c r="M178" s="11"/>
      <c r="N178" s="19"/>
      <c r="O178" s="19"/>
      <c r="P178" s="17"/>
      <c r="Q178" s="11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</row>
    <row r="179" spans="1:52">
      <c r="A179" s="9"/>
      <c r="B179" s="9"/>
      <c r="C179" s="9"/>
      <c r="D179" s="9"/>
      <c r="G179" s="17"/>
      <c r="H179" s="18"/>
      <c r="I179" s="18"/>
      <c r="J179" s="18"/>
      <c r="K179" s="17"/>
      <c r="L179" s="11"/>
      <c r="M179" s="11"/>
      <c r="N179" s="19"/>
      <c r="O179" s="19"/>
      <c r="P179" s="17"/>
      <c r="Q179" s="11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</row>
    <row r="180" spans="1:52">
      <c r="A180" s="9"/>
      <c r="B180" s="9"/>
      <c r="C180" s="9"/>
      <c r="D180" s="9"/>
      <c r="G180" s="17"/>
      <c r="H180" s="18"/>
      <c r="I180" s="18"/>
      <c r="J180" s="18"/>
      <c r="K180" s="17"/>
      <c r="L180" s="11"/>
      <c r="M180" s="11"/>
      <c r="N180" s="19"/>
      <c r="O180" s="19"/>
      <c r="P180" s="17"/>
      <c r="Q180" s="11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</row>
    <row r="181" spans="1:52">
      <c r="A181" s="9"/>
      <c r="B181" s="9"/>
      <c r="C181" s="9"/>
      <c r="D181" s="9"/>
      <c r="G181" s="17"/>
      <c r="H181" s="18"/>
      <c r="I181" s="18"/>
      <c r="J181" s="18"/>
      <c r="K181" s="17"/>
      <c r="L181" s="11"/>
      <c r="M181" s="11"/>
      <c r="N181" s="19"/>
      <c r="O181" s="19"/>
      <c r="P181" s="17"/>
      <c r="Q181" s="11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</row>
    <row r="182" spans="1:52">
      <c r="A182" s="9"/>
      <c r="B182" s="9"/>
      <c r="C182" s="9"/>
      <c r="D182" s="9"/>
      <c r="G182" s="17"/>
      <c r="H182" s="18"/>
      <c r="I182" s="18"/>
      <c r="J182" s="18"/>
      <c r="K182" s="17"/>
      <c r="L182" s="11"/>
      <c r="M182" s="11"/>
      <c r="N182" s="19"/>
      <c r="O182" s="19"/>
      <c r="P182" s="17"/>
      <c r="Q182" s="11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</row>
    <row r="183" spans="1:52">
      <c r="A183" s="9"/>
      <c r="B183" s="9"/>
      <c r="C183" s="9"/>
      <c r="D183" s="9"/>
      <c r="G183" s="17"/>
      <c r="H183" s="18"/>
      <c r="I183" s="18"/>
      <c r="J183" s="18"/>
      <c r="K183" s="17"/>
      <c r="L183" s="11"/>
      <c r="M183" s="11"/>
      <c r="N183" s="19"/>
      <c r="O183" s="19"/>
      <c r="P183" s="17"/>
      <c r="Q183" s="11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</row>
    <row r="184" spans="1:52">
      <c r="A184" s="9"/>
      <c r="B184" s="9"/>
      <c r="C184" s="9"/>
      <c r="D184" s="9"/>
      <c r="G184" s="17"/>
      <c r="H184" s="18"/>
      <c r="I184" s="18"/>
      <c r="J184" s="18"/>
      <c r="K184" s="17"/>
      <c r="L184" s="11"/>
      <c r="M184" s="11"/>
      <c r="N184" s="19"/>
      <c r="O184" s="19"/>
      <c r="P184" s="17"/>
      <c r="Q184" s="11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</row>
    <row r="185" spans="1:52">
      <c r="A185" s="9"/>
      <c r="B185" s="9"/>
      <c r="C185" s="9"/>
      <c r="D185" s="9"/>
      <c r="G185" s="17"/>
      <c r="H185" s="18"/>
      <c r="I185" s="18"/>
      <c r="J185" s="18"/>
      <c r="K185" s="17"/>
      <c r="L185" s="11"/>
      <c r="M185" s="11"/>
      <c r="N185" s="19"/>
      <c r="O185" s="19"/>
      <c r="P185" s="17"/>
      <c r="Q185" s="11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</row>
    <row r="186" spans="1:52">
      <c r="A186" s="9"/>
      <c r="B186" s="9"/>
      <c r="C186" s="9"/>
      <c r="D186" s="9"/>
      <c r="G186" s="17"/>
      <c r="H186" s="18"/>
      <c r="I186" s="18"/>
      <c r="J186" s="18"/>
      <c r="K186" s="17"/>
      <c r="L186" s="11"/>
      <c r="M186" s="11"/>
      <c r="N186" s="19"/>
      <c r="O186" s="19"/>
      <c r="P186" s="17"/>
      <c r="Q186" s="11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</row>
    <row r="187" spans="1:52">
      <c r="A187" s="9"/>
      <c r="B187" s="9"/>
      <c r="C187" s="9"/>
      <c r="D187" s="9"/>
      <c r="G187" s="17"/>
      <c r="H187" s="18"/>
      <c r="I187" s="18"/>
      <c r="J187" s="18"/>
      <c r="K187" s="17"/>
      <c r="L187" s="11"/>
      <c r="M187" s="11"/>
      <c r="N187" s="19"/>
      <c r="O187" s="19"/>
      <c r="P187" s="17"/>
      <c r="Q187" s="11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</row>
    <row r="188" spans="1:52">
      <c r="A188" s="9"/>
      <c r="B188" s="9"/>
      <c r="C188" s="9"/>
      <c r="D188" s="9"/>
      <c r="G188" s="17"/>
      <c r="H188" s="18"/>
      <c r="I188" s="18"/>
      <c r="J188" s="18"/>
      <c r="K188" s="17"/>
      <c r="L188" s="11"/>
      <c r="M188" s="11"/>
      <c r="N188" s="19"/>
      <c r="O188" s="19"/>
      <c r="P188" s="17"/>
      <c r="Q188" s="11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</row>
    <row r="189" spans="1:52">
      <c r="A189" s="9"/>
      <c r="B189" s="9"/>
      <c r="C189" s="9"/>
      <c r="D189" s="9"/>
      <c r="G189" s="17"/>
      <c r="H189" s="18"/>
      <c r="I189" s="18"/>
      <c r="J189" s="18"/>
      <c r="K189" s="17"/>
      <c r="L189" s="11"/>
      <c r="M189" s="11"/>
      <c r="N189" s="19"/>
      <c r="O189" s="19"/>
      <c r="P189" s="17"/>
      <c r="Q189" s="11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</row>
    <row r="190" spans="1:52">
      <c r="A190" s="9"/>
      <c r="B190" s="9"/>
      <c r="C190" s="9"/>
      <c r="D190" s="9"/>
      <c r="G190" s="17"/>
      <c r="H190" s="18"/>
      <c r="I190" s="18"/>
      <c r="J190" s="18"/>
      <c r="K190" s="17"/>
      <c r="L190" s="11"/>
      <c r="M190" s="11"/>
      <c r="N190" s="19"/>
      <c r="O190" s="19"/>
      <c r="P190" s="17"/>
      <c r="Q190" s="11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</row>
    <row r="191" spans="1:52">
      <c r="A191" s="9"/>
      <c r="B191" s="9"/>
      <c r="C191" s="9"/>
      <c r="D191" s="9"/>
      <c r="G191" s="17"/>
      <c r="H191" s="18"/>
      <c r="I191" s="18"/>
      <c r="J191" s="18"/>
      <c r="K191" s="17"/>
      <c r="L191" s="11"/>
      <c r="M191" s="11"/>
      <c r="N191" s="19"/>
      <c r="O191" s="19"/>
      <c r="P191" s="17"/>
      <c r="Q191" s="11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</row>
    <row r="192" spans="1:52">
      <c r="A192" s="9"/>
      <c r="B192" s="9"/>
      <c r="C192" s="9"/>
      <c r="D192" s="9"/>
      <c r="G192" s="17"/>
      <c r="H192" s="18"/>
      <c r="I192" s="18"/>
      <c r="J192" s="18"/>
      <c r="K192" s="17"/>
      <c r="L192" s="11"/>
      <c r="M192" s="11"/>
      <c r="N192" s="19"/>
      <c r="O192" s="19"/>
      <c r="P192" s="17"/>
      <c r="Q192" s="11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</row>
    <row r="193" spans="1:52">
      <c r="A193" s="9"/>
      <c r="B193" s="9"/>
      <c r="C193" s="9"/>
      <c r="D193" s="9"/>
      <c r="G193" s="17"/>
      <c r="H193" s="18"/>
      <c r="I193" s="18"/>
      <c r="J193" s="18"/>
      <c r="K193" s="17"/>
      <c r="L193" s="11"/>
      <c r="M193" s="11"/>
      <c r="N193" s="19"/>
      <c r="O193" s="19"/>
      <c r="P193" s="17"/>
      <c r="Q193" s="11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</row>
    <row r="194" spans="1:52">
      <c r="A194" s="9"/>
      <c r="B194" s="9"/>
      <c r="C194" s="9"/>
      <c r="D194" s="9"/>
      <c r="G194" s="17"/>
      <c r="H194" s="18"/>
      <c r="I194" s="18"/>
      <c r="J194" s="18"/>
      <c r="K194" s="17"/>
      <c r="L194" s="11"/>
      <c r="M194" s="11"/>
      <c r="N194" s="19"/>
      <c r="O194" s="19"/>
      <c r="P194" s="17"/>
      <c r="Q194" s="11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</row>
    <row r="195" spans="1:52">
      <c r="A195" s="9"/>
      <c r="B195" s="9"/>
      <c r="C195" s="9"/>
      <c r="D195" s="9"/>
      <c r="G195" s="17"/>
      <c r="H195" s="18"/>
      <c r="I195" s="18"/>
      <c r="J195" s="18"/>
      <c r="K195" s="17"/>
      <c r="L195" s="11"/>
      <c r="M195" s="11"/>
      <c r="N195" s="19"/>
      <c r="O195" s="19"/>
      <c r="P195" s="17"/>
      <c r="Q195" s="11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</row>
    <row r="196" spans="1:52">
      <c r="A196" s="9"/>
      <c r="B196" s="9"/>
      <c r="C196" s="9"/>
      <c r="D196" s="9"/>
      <c r="G196" s="17"/>
      <c r="H196" s="18"/>
      <c r="I196" s="18"/>
      <c r="J196" s="18"/>
      <c r="K196" s="17"/>
      <c r="L196" s="11"/>
      <c r="M196" s="11"/>
      <c r="N196" s="19"/>
      <c r="O196" s="19"/>
      <c r="P196" s="17"/>
      <c r="Q196" s="11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</row>
    <row r="197" spans="1:52">
      <c r="A197" s="9"/>
      <c r="B197" s="9"/>
      <c r="C197" s="9"/>
      <c r="D197" s="9"/>
      <c r="G197" s="17"/>
      <c r="H197" s="18"/>
      <c r="I197" s="18"/>
      <c r="J197" s="18"/>
      <c r="K197" s="17"/>
      <c r="L197" s="11"/>
      <c r="M197" s="11"/>
      <c r="N197" s="19"/>
      <c r="O197" s="19"/>
      <c r="P197" s="17"/>
      <c r="Q197" s="11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</row>
    <row r="198" spans="1:52">
      <c r="A198" s="9"/>
      <c r="B198" s="9"/>
      <c r="C198" s="9"/>
      <c r="D198" s="9"/>
      <c r="G198" s="17"/>
      <c r="H198" s="18"/>
      <c r="I198" s="18"/>
      <c r="J198" s="18"/>
      <c r="K198" s="17"/>
      <c r="L198" s="11"/>
      <c r="M198" s="11"/>
      <c r="N198" s="19"/>
      <c r="O198" s="19"/>
      <c r="P198" s="17"/>
      <c r="Q198" s="11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</row>
    <row r="199" spans="1:52">
      <c r="A199" s="9"/>
      <c r="B199" s="9"/>
      <c r="C199" s="9"/>
      <c r="D199" s="9"/>
      <c r="G199" s="17"/>
      <c r="H199" s="18"/>
      <c r="I199" s="18"/>
      <c r="J199" s="18"/>
      <c r="K199" s="17"/>
      <c r="L199" s="11"/>
      <c r="M199" s="11"/>
      <c r="N199" s="19"/>
      <c r="O199" s="19"/>
      <c r="P199" s="17"/>
      <c r="Q199" s="11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</row>
    <row r="200" spans="1:52">
      <c r="A200" s="9"/>
      <c r="B200" s="9"/>
      <c r="C200" s="9"/>
      <c r="D200" s="9"/>
      <c r="G200" s="17"/>
      <c r="H200" s="18"/>
      <c r="I200" s="18"/>
      <c r="J200" s="18"/>
      <c r="K200" s="17"/>
      <c r="L200" s="11"/>
      <c r="M200" s="11"/>
      <c r="N200" s="19"/>
      <c r="O200" s="19"/>
      <c r="P200" s="17"/>
      <c r="Q200" s="11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</row>
    <row r="201" spans="1:52">
      <c r="A201" s="9"/>
      <c r="B201" s="9"/>
      <c r="C201" s="9"/>
      <c r="D201" s="9"/>
      <c r="G201" s="17"/>
      <c r="H201" s="18"/>
      <c r="I201" s="18"/>
      <c r="J201" s="18"/>
      <c r="K201" s="17"/>
      <c r="L201" s="11"/>
      <c r="M201" s="11"/>
      <c r="N201" s="19"/>
      <c r="O201" s="19"/>
      <c r="P201" s="17"/>
      <c r="Q201" s="11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</row>
    <row r="202" spans="1:52">
      <c r="A202" s="9"/>
      <c r="B202" s="9"/>
      <c r="C202" s="9"/>
      <c r="D202" s="9"/>
      <c r="G202" s="17"/>
      <c r="H202" s="18"/>
      <c r="I202" s="18"/>
      <c r="J202" s="18"/>
      <c r="K202" s="17"/>
      <c r="L202" s="11"/>
      <c r="M202" s="11"/>
      <c r="N202" s="19"/>
      <c r="O202" s="19"/>
      <c r="P202" s="17"/>
      <c r="Q202" s="11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</row>
    <row r="203" spans="1:52">
      <c r="A203" s="9"/>
      <c r="B203" s="9"/>
      <c r="C203" s="9"/>
      <c r="D203" s="9"/>
      <c r="G203" s="17"/>
      <c r="H203" s="18"/>
      <c r="I203" s="18"/>
      <c r="J203" s="18"/>
      <c r="K203" s="17"/>
      <c r="L203" s="11"/>
      <c r="M203" s="11"/>
      <c r="N203" s="19"/>
      <c r="O203" s="19"/>
      <c r="P203" s="17"/>
      <c r="Q203" s="11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</row>
    <row r="204" spans="1:52">
      <c r="A204" s="9"/>
      <c r="B204" s="9"/>
      <c r="C204" s="9"/>
      <c r="D204" s="9"/>
      <c r="G204" s="17"/>
      <c r="H204" s="18"/>
      <c r="I204" s="18"/>
      <c r="J204" s="18"/>
      <c r="K204" s="17"/>
      <c r="L204" s="11"/>
      <c r="M204" s="11"/>
      <c r="N204" s="19"/>
      <c r="O204" s="19"/>
      <c r="P204" s="17"/>
      <c r="Q204" s="11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</row>
    <row r="205" spans="1:52">
      <c r="A205" s="9"/>
      <c r="B205" s="9"/>
      <c r="C205" s="9"/>
      <c r="D205" s="9"/>
      <c r="G205" s="17"/>
      <c r="H205" s="18"/>
      <c r="I205" s="18"/>
      <c r="J205" s="18"/>
      <c r="K205" s="17"/>
      <c r="L205" s="11"/>
      <c r="M205" s="11"/>
      <c r="N205" s="19"/>
      <c r="O205" s="19"/>
      <c r="P205" s="17"/>
      <c r="Q205" s="11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</row>
    <row r="206" spans="1:52">
      <c r="A206" s="9"/>
      <c r="B206" s="9"/>
      <c r="C206" s="9"/>
      <c r="D206" s="9"/>
      <c r="G206" s="17"/>
      <c r="H206" s="18"/>
      <c r="I206" s="18"/>
      <c r="J206" s="18"/>
      <c r="K206" s="17"/>
      <c r="L206" s="11"/>
      <c r="M206" s="11"/>
      <c r="N206" s="19"/>
      <c r="O206" s="19"/>
      <c r="P206" s="17"/>
      <c r="Q206" s="11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</row>
    <row r="207" spans="1:52">
      <c r="A207" s="9"/>
      <c r="B207" s="9"/>
      <c r="C207" s="9"/>
      <c r="D207" s="9"/>
      <c r="G207" s="17"/>
      <c r="H207" s="18"/>
      <c r="I207" s="18"/>
      <c r="J207" s="18"/>
      <c r="K207" s="17"/>
      <c r="L207" s="11"/>
      <c r="M207" s="11"/>
      <c r="N207" s="19"/>
      <c r="O207" s="19"/>
      <c r="P207" s="17"/>
      <c r="Q207" s="11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</row>
    <row r="208" spans="1:52">
      <c r="A208" s="9"/>
      <c r="B208" s="9"/>
      <c r="C208" s="9"/>
      <c r="D208" s="9"/>
      <c r="G208" s="17"/>
      <c r="H208" s="18"/>
      <c r="I208" s="18"/>
      <c r="J208" s="18"/>
      <c r="K208" s="17"/>
      <c r="L208" s="11"/>
      <c r="M208" s="11"/>
      <c r="N208" s="19"/>
      <c r="O208" s="19"/>
      <c r="P208" s="17"/>
      <c r="Q208" s="11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</row>
    <row r="209" spans="1:52">
      <c r="A209" s="9"/>
      <c r="B209" s="9"/>
      <c r="C209" s="9"/>
      <c r="D209" s="9"/>
      <c r="G209" s="17"/>
      <c r="H209" s="18"/>
      <c r="I209" s="18"/>
      <c r="J209" s="18"/>
      <c r="K209" s="17"/>
      <c r="L209" s="11"/>
      <c r="M209" s="11"/>
      <c r="N209" s="19"/>
      <c r="O209" s="19"/>
      <c r="P209" s="17"/>
      <c r="Q209" s="11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</row>
    <row r="210" spans="1:52">
      <c r="A210" s="9"/>
      <c r="B210" s="9"/>
      <c r="C210" s="9"/>
      <c r="D210" s="9"/>
      <c r="G210" s="17"/>
      <c r="H210" s="18"/>
      <c r="I210" s="18"/>
      <c r="J210" s="18"/>
      <c r="K210" s="17"/>
      <c r="L210" s="11"/>
      <c r="M210" s="11"/>
      <c r="N210" s="19"/>
      <c r="O210" s="19"/>
      <c r="P210" s="17"/>
      <c r="Q210" s="11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</row>
    <row r="211" spans="1:52">
      <c r="A211" s="9"/>
      <c r="B211" s="9"/>
      <c r="C211" s="9"/>
      <c r="D211" s="9"/>
      <c r="G211" s="17"/>
      <c r="H211" s="18"/>
      <c r="I211" s="18"/>
      <c r="J211" s="18"/>
      <c r="K211" s="17"/>
      <c r="L211" s="11"/>
      <c r="M211" s="11"/>
      <c r="N211" s="19"/>
      <c r="O211" s="19"/>
      <c r="P211" s="17"/>
      <c r="Q211" s="11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</row>
    <row r="212" spans="1:52">
      <c r="A212" s="9"/>
      <c r="B212" s="9"/>
      <c r="C212" s="9"/>
      <c r="D212" s="9"/>
      <c r="G212" s="17"/>
      <c r="H212" s="18"/>
      <c r="I212" s="18"/>
      <c r="J212" s="18"/>
      <c r="K212" s="17"/>
      <c r="L212" s="11"/>
      <c r="M212" s="11"/>
      <c r="N212" s="19"/>
      <c r="O212" s="19"/>
      <c r="P212" s="17"/>
      <c r="Q212" s="11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</row>
    <row r="213" spans="1:52">
      <c r="A213" s="9"/>
      <c r="B213" s="9"/>
      <c r="C213" s="9"/>
      <c r="D213" s="9"/>
      <c r="G213" s="17"/>
      <c r="H213" s="18"/>
      <c r="I213" s="18"/>
      <c r="J213" s="18"/>
      <c r="K213" s="17"/>
      <c r="L213" s="11"/>
      <c r="M213" s="11"/>
      <c r="N213" s="19"/>
      <c r="O213" s="19"/>
      <c r="P213" s="17"/>
      <c r="Q213" s="11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</row>
    <row r="214" spans="1:52">
      <c r="A214" s="9"/>
      <c r="B214" s="9"/>
      <c r="C214" s="9"/>
      <c r="D214" s="9"/>
      <c r="G214" s="17"/>
      <c r="H214" s="18"/>
      <c r="I214" s="18"/>
      <c r="J214" s="18"/>
      <c r="K214" s="17"/>
      <c r="L214" s="11"/>
      <c r="M214" s="11"/>
      <c r="N214" s="19"/>
      <c r="O214" s="19"/>
      <c r="P214" s="17"/>
      <c r="Q214" s="11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</row>
    <row r="215" spans="1:52">
      <c r="A215" s="9"/>
      <c r="B215" s="9"/>
      <c r="C215" s="9"/>
      <c r="D215" s="9"/>
      <c r="G215" s="17"/>
      <c r="H215" s="18"/>
      <c r="I215" s="18"/>
      <c r="J215" s="18"/>
      <c r="K215" s="17"/>
      <c r="L215" s="11"/>
      <c r="M215" s="11"/>
      <c r="N215" s="19"/>
      <c r="O215" s="19"/>
      <c r="P215" s="17"/>
      <c r="Q215" s="11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</row>
    <row r="216" spans="1:52">
      <c r="A216" s="9"/>
      <c r="B216" s="9"/>
      <c r="C216" s="9"/>
      <c r="D216" s="9"/>
      <c r="G216" s="17"/>
      <c r="H216" s="18"/>
      <c r="I216" s="18"/>
      <c r="J216" s="18"/>
      <c r="K216" s="17"/>
      <c r="L216" s="11"/>
      <c r="M216" s="11"/>
      <c r="N216" s="19"/>
      <c r="O216" s="19"/>
      <c r="P216" s="17"/>
      <c r="Q216" s="11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</row>
    <row r="217" spans="1:52">
      <c r="A217" s="9"/>
      <c r="B217" s="9"/>
      <c r="C217" s="9"/>
      <c r="D217" s="9"/>
      <c r="G217" s="17"/>
      <c r="H217" s="18"/>
      <c r="I217" s="18"/>
      <c r="J217" s="18"/>
      <c r="K217" s="17"/>
      <c r="L217" s="11"/>
      <c r="M217" s="11"/>
      <c r="N217" s="19"/>
      <c r="O217" s="19"/>
      <c r="P217" s="17"/>
      <c r="Q217" s="11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</row>
    <row r="218" spans="1:52">
      <c r="A218" s="9"/>
      <c r="B218" s="9"/>
      <c r="C218" s="9"/>
      <c r="D218" s="9"/>
      <c r="G218" s="17"/>
      <c r="H218" s="18"/>
      <c r="I218" s="18"/>
      <c r="J218" s="18"/>
      <c r="K218" s="17"/>
      <c r="L218" s="11"/>
      <c r="M218" s="11"/>
      <c r="N218" s="19"/>
      <c r="O218" s="19"/>
      <c r="P218" s="17"/>
      <c r="Q218" s="11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</row>
    <row r="219" spans="1:52">
      <c r="A219" s="9"/>
      <c r="B219" s="9"/>
      <c r="C219" s="9"/>
      <c r="D219" s="9"/>
      <c r="G219" s="17"/>
      <c r="H219" s="18"/>
      <c r="I219" s="18"/>
      <c r="J219" s="18"/>
      <c r="K219" s="17"/>
      <c r="L219" s="11"/>
      <c r="M219" s="11"/>
      <c r="N219" s="19"/>
      <c r="O219" s="19"/>
      <c r="P219" s="17"/>
      <c r="Q219" s="11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</row>
    <row r="220" spans="1:52">
      <c r="A220" s="9"/>
      <c r="B220" s="9"/>
      <c r="C220" s="9"/>
      <c r="D220" s="9"/>
      <c r="G220" s="17"/>
      <c r="H220" s="18"/>
      <c r="I220" s="18"/>
      <c r="J220" s="18"/>
      <c r="K220" s="17"/>
      <c r="L220" s="11"/>
      <c r="M220" s="11"/>
      <c r="N220" s="19"/>
      <c r="O220" s="19"/>
      <c r="P220" s="17"/>
      <c r="Q220" s="11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</row>
    <row r="221" spans="1:52">
      <c r="A221" s="9"/>
      <c r="B221" s="9"/>
      <c r="C221" s="9"/>
      <c r="D221" s="9"/>
      <c r="G221" s="17"/>
      <c r="H221" s="18"/>
      <c r="I221" s="18"/>
      <c r="J221" s="18"/>
      <c r="K221" s="17"/>
      <c r="L221" s="11"/>
      <c r="M221" s="11"/>
      <c r="N221" s="19"/>
      <c r="O221" s="19"/>
      <c r="P221" s="17"/>
      <c r="Q221" s="11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</row>
    <row r="222" spans="1:52">
      <c r="A222" s="9"/>
      <c r="B222" s="9"/>
      <c r="C222" s="9"/>
      <c r="D222" s="9"/>
      <c r="G222" s="17"/>
      <c r="H222" s="18"/>
      <c r="I222" s="18"/>
      <c r="J222" s="18"/>
      <c r="K222" s="17"/>
      <c r="L222" s="11"/>
      <c r="M222" s="11"/>
      <c r="N222" s="19"/>
      <c r="O222" s="19"/>
      <c r="P222" s="17"/>
      <c r="Q222" s="11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</row>
    <row r="223" spans="1:52">
      <c r="A223" s="9"/>
      <c r="B223" s="9"/>
      <c r="C223" s="9"/>
      <c r="D223" s="9"/>
      <c r="G223" s="17"/>
      <c r="H223" s="18"/>
      <c r="I223" s="18"/>
      <c r="J223" s="18"/>
      <c r="K223" s="17"/>
      <c r="L223" s="11"/>
      <c r="M223" s="11"/>
      <c r="N223" s="19"/>
      <c r="O223" s="19"/>
      <c r="P223" s="17"/>
      <c r="Q223" s="11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</row>
    <row r="224" spans="1:52">
      <c r="A224" s="9"/>
      <c r="B224" s="9"/>
      <c r="C224" s="9"/>
      <c r="D224" s="9"/>
      <c r="G224" s="17"/>
      <c r="H224" s="18"/>
      <c r="I224" s="18"/>
      <c r="J224" s="18"/>
      <c r="K224" s="17"/>
      <c r="L224" s="11"/>
      <c r="M224" s="11"/>
      <c r="N224" s="19"/>
      <c r="O224" s="19"/>
      <c r="P224" s="17"/>
      <c r="Q224" s="11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</row>
    <row r="225" spans="1:52">
      <c r="A225" s="9"/>
      <c r="B225" s="9"/>
      <c r="C225" s="9"/>
      <c r="D225" s="9"/>
      <c r="G225" s="17"/>
      <c r="H225" s="18"/>
      <c r="I225" s="18"/>
      <c r="J225" s="18"/>
      <c r="K225" s="17"/>
      <c r="L225" s="11"/>
      <c r="M225" s="11"/>
      <c r="N225" s="19"/>
      <c r="O225" s="19"/>
      <c r="P225" s="17"/>
      <c r="Q225" s="11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</row>
    <row r="226" spans="1:52">
      <c r="A226" s="9"/>
      <c r="B226" s="9"/>
      <c r="C226" s="9"/>
      <c r="D226" s="9"/>
      <c r="G226" s="17"/>
      <c r="H226" s="18"/>
      <c r="I226" s="18"/>
      <c r="J226" s="18"/>
      <c r="K226" s="17"/>
      <c r="L226" s="11"/>
      <c r="M226" s="11"/>
      <c r="N226" s="19"/>
      <c r="O226" s="19"/>
      <c r="P226" s="17"/>
      <c r="Q226" s="11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</row>
    <row r="227" spans="1:52">
      <c r="A227" s="9"/>
      <c r="B227" s="9"/>
      <c r="C227" s="9"/>
      <c r="D227" s="9"/>
      <c r="G227" s="17"/>
      <c r="H227" s="18"/>
      <c r="I227" s="18"/>
      <c r="J227" s="18"/>
      <c r="K227" s="17"/>
      <c r="L227" s="11"/>
      <c r="M227" s="11"/>
      <c r="N227" s="19"/>
      <c r="O227" s="19"/>
      <c r="P227" s="17"/>
      <c r="Q227" s="11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</row>
    <row r="228" spans="1:52">
      <c r="A228" s="9"/>
      <c r="B228" s="9"/>
      <c r="C228" s="9"/>
      <c r="D228" s="9"/>
      <c r="G228" s="17"/>
      <c r="H228" s="18"/>
      <c r="I228" s="18"/>
      <c r="J228" s="18"/>
      <c r="K228" s="17"/>
      <c r="L228" s="11"/>
      <c r="M228" s="11"/>
      <c r="N228" s="19"/>
      <c r="O228" s="19"/>
      <c r="P228" s="17"/>
      <c r="Q228" s="11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</row>
    <row r="229" spans="1:52">
      <c r="A229" s="9"/>
      <c r="B229" s="9"/>
      <c r="C229" s="9"/>
      <c r="D229" s="9"/>
      <c r="G229" s="17"/>
      <c r="H229" s="18"/>
      <c r="I229" s="18"/>
      <c r="J229" s="18"/>
      <c r="K229" s="17"/>
      <c r="L229" s="11"/>
      <c r="M229" s="11"/>
      <c r="N229" s="19"/>
      <c r="O229" s="19"/>
      <c r="P229" s="17"/>
      <c r="Q229" s="11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</row>
    <row r="230" spans="1:52">
      <c r="A230" s="9"/>
      <c r="B230" s="9"/>
      <c r="C230" s="9"/>
      <c r="D230" s="9"/>
      <c r="G230" s="17"/>
      <c r="H230" s="18"/>
      <c r="I230" s="18"/>
      <c r="J230" s="18"/>
      <c r="K230" s="17"/>
      <c r="L230" s="11"/>
      <c r="M230" s="11"/>
      <c r="N230" s="19"/>
      <c r="O230" s="19"/>
      <c r="P230" s="17"/>
      <c r="Q230" s="11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</row>
    <row r="231" spans="1:52">
      <c r="A231" s="9"/>
      <c r="B231" s="9"/>
      <c r="C231" s="9"/>
      <c r="D231" s="9"/>
      <c r="G231" s="17"/>
      <c r="H231" s="18"/>
      <c r="I231" s="18"/>
      <c r="J231" s="18"/>
      <c r="K231" s="17"/>
      <c r="L231" s="11"/>
      <c r="M231" s="11"/>
      <c r="N231" s="19"/>
      <c r="O231" s="19"/>
      <c r="P231" s="17"/>
      <c r="Q231" s="11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</row>
    <row r="232" spans="1:52">
      <c r="A232" s="9"/>
      <c r="B232" s="9"/>
      <c r="C232" s="9"/>
      <c r="D232" s="9"/>
      <c r="G232" s="17"/>
      <c r="H232" s="18"/>
      <c r="I232" s="18"/>
      <c r="J232" s="18"/>
      <c r="K232" s="17"/>
      <c r="L232" s="11"/>
      <c r="M232" s="11"/>
      <c r="N232" s="19"/>
      <c r="O232" s="19"/>
      <c r="P232" s="17"/>
      <c r="Q232" s="11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</row>
    <row r="233" spans="1:52">
      <c r="A233" s="9"/>
      <c r="B233" s="9"/>
      <c r="C233" s="9"/>
      <c r="D233" s="9"/>
      <c r="G233" s="17"/>
      <c r="H233" s="18"/>
      <c r="I233" s="18"/>
      <c r="J233" s="18"/>
      <c r="K233" s="17"/>
      <c r="L233" s="11"/>
      <c r="M233" s="11"/>
      <c r="N233" s="19"/>
      <c r="O233" s="19"/>
      <c r="P233" s="17"/>
      <c r="Q233" s="11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</row>
    <row r="234" spans="1:52">
      <c r="A234" s="9"/>
      <c r="B234" s="9"/>
      <c r="C234" s="9"/>
      <c r="D234" s="9"/>
      <c r="G234" s="17"/>
      <c r="H234" s="18"/>
      <c r="I234" s="18"/>
      <c r="J234" s="18"/>
      <c r="K234" s="17"/>
      <c r="L234" s="11"/>
      <c r="M234" s="11"/>
      <c r="N234" s="19"/>
      <c r="O234" s="19"/>
      <c r="P234" s="17"/>
      <c r="Q234" s="11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</row>
    <row r="235" spans="1:52">
      <c r="A235" s="9"/>
      <c r="B235" s="9"/>
      <c r="C235" s="9"/>
      <c r="D235" s="9"/>
      <c r="G235" s="17"/>
      <c r="H235" s="18"/>
      <c r="I235" s="18"/>
      <c r="J235" s="18"/>
      <c r="K235" s="17"/>
      <c r="L235" s="11"/>
      <c r="M235" s="11"/>
      <c r="N235" s="19"/>
      <c r="O235" s="19"/>
      <c r="P235" s="17"/>
      <c r="Q235" s="11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</row>
    <row r="236" spans="1:52">
      <c r="A236" s="9"/>
      <c r="B236" s="9"/>
      <c r="C236" s="9"/>
      <c r="D236" s="9"/>
      <c r="G236" s="17"/>
      <c r="H236" s="18"/>
      <c r="I236" s="18"/>
      <c r="J236" s="18"/>
      <c r="K236" s="17"/>
      <c r="L236" s="11"/>
      <c r="M236" s="11"/>
      <c r="N236" s="19"/>
      <c r="O236" s="19"/>
      <c r="P236" s="17"/>
      <c r="Q236" s="11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</row>
    <row r="237" spans="1:52">
      <c r="A237" s="9"/>
      <c r="B237" s="9"/>
      <c r="C237" s="9"/>
      <c r="D237" s="9"/>
      <c r="G237" s="17"/>
      <c r="H237" s="18"/>
      <c r="I237" s="18"/>
      <c r="J237" s="18"/>
      <c r="K237" s="17"/>
      <c r="L237" s="11"/>
      <c r="M237" s="11"/>
      <c r="N237" s="19"/>
      <c r="O237" s="19"/>
      <c r="P237" s="17"/>
      <c r="Q237" s="11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</row>
    <row r="238" spans="1:52">
      <c r="A238" s="9"/>
      <c r="B238" s="9"/>
      <c r="C238" s="9"/>
      <c r="D238" s="9"/>
      <c r="G238" s="17"/>
      <c r="H238" s="18"/>
      <c r="I238" s="18"/>
      <c r="J238" s="18"/>
      <c r="K238" s="17"/>
      <c r="L238" s="11"/>
      <c r="M238" s="11"/>
      <c r="N238" s="19"/>
      <c r="O238" s="19"/>
      <c r="P238" s="17"/>
      <c r="Q238" s="11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</row>
    <row r="239" spans="1:52">
      <c r="A239" s="9"/>
      <c r="B239" s="9"/>
      <c r="C239" s="9"/>
      <c r="D239" s="9"/>
      <c r="G239" s="17"/>
      <c r="H239" s="18"/>
      <c r="I239" s="18"/>
      <c r="J239" s="18"/>
      <c r="K239" s="17"/>
      <c r="L239" s="11"/>
      <c r="M239" s="11"/>
      <c r="N239" s="19"/>
      <c r="O239" s="19"/>
      <c r="P239" s="17"/>
      <c r="Q239" s="11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</row>
    <row r="240" spans="1:52">
      <c r="A240" s="9"/>
      <c r="B240" s="9"/>
      <c r="C240" s="9"/>
      <c r="D240" s="9"/>
      <c r="G240" s="17"/>
      <c r="H240" s="18"/>
      <c r="I240" s="18"/>
      <c r="J240" s="18"/>
      <c r="K240" s="17"/>
      <c r="L240" s="11"/>
      <c r="M240" s="11"/>
      <c r="N240" s="19"/>
      <c r="O240" s="19"/>
      <c r="P240" s="17"/>
      <c r="Q240" s="11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</row>
    <row r="241" spans="1:52">
      <c r="A241" s="9"/>
      <c r="B241" s="9"/>
      <c r="C241" s="9"/>
      <c r="D241" s="9"/>
      <c r="G241" s="17"/>
      <c r="H241" s="18"/>
      <c r="I241" s="18"/>
      <c r="J241" s="18"/>
      <c r="K241" s="17"/>
      <c r="L241" s="11"/>
      <c r="M241" s="11"/>
      <c r="N241" s="19"/>
      <c r="O241" s="19"/>
      <c r="P241" s="17"/>
      <c r="Q241" s="11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</row>
    <row r="242" spans="1:52">
      <c r="A242" s="9"/>
      <c r="B242" s="9"/>
      <c r="C242" s="9"/>
      <c r="D242" s="9"/>
      <c r="G242" s="17"/>
      <c r="H242" s="18"/>
      <c r="I242" s="18"/>
      <c r="J242" s="18"/>
      <c r="K242" s="17"/>
      <c r="L242" s="11"/>
      <c r="M242" s="11"/>
      <c r="N242" s="19"/>
      <c r="O242" s="19"/>
      <c r="P242" s="17"/>
      <c r="Q242" s="11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</row>
    <row r="243" spans="1:52">
      <c r="A243" s="9"/>
      <c r="B243" s="9"/>
      <c r="C243" s="9"/>
      <c r="D243" s="9"/>
      <c r="G243" s="17"/>
      <c r="H243" s="18"/>
      <c r="I243" s="18"/>
      <c r="J243" s="18"/>
      <c r="K243" s="17"/>
      <c r="L243" s="11"/>
      <c r="M243" s="11"/>
      <c r="N243" s="19"/>
      <c r="O243" s="19"/>
      <c r="P243" s="17"/>
      <c r="Q243" s="11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</row>
    <row r="244" spans="1:52">
      <c r="A244" s="9"/>
      <c r="B244" s="9"/>
      <c r="C244" s="9"/>
      <c r="D244" s="9"/>
      <c r="G244" s="17"/>
      <c r="H244" s="18"/>
      <c r="I244" s="18"/>
      <c r="J244" s="18"/>
      <c r="K244" s="17"/>
      <c r="L244" s="11"/>
      <c r="M244" s="11"/>
      <c r="N244" s="19"/>
      <c r="O244" s="19"/>
      <c r="P244" s="17"/>
      <c r="Q244" s="11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</row>
    <row r="245" spans="1:52">
      <c r="A245" s="9"/>
      <c r="B245" s="9"/>
      <c r="C245" s="9"/>
      <c r="D245" s="9"/>
      <c r="G245" s="17"/>
      <c r="H245" s="18"/>
      <c r="I245" s="18"/>
      <c r="J245" s="18"/>
      <c r="K245" s="17"/>
      <c r="L245" s="11"/>
      <c r="M245" s="11"/>
      <c r="N245" s="19"/>
      <c r="O245" s="19"/>
      <c r="P245" s="17"/>
      <c r="Q245" s="11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</row>
    <row r="246" spans="1:52">
      <c r="A246" s="9"/>
      <c r="B246" s="9"/>
      <c r="C246" s="9"/>
      <c r="D246" s="9"/>
      <c r="G246" s="17"/>
      <c r="H246" s="18"/>
      <c r="I246" s="18"/>
      <c r="J246" s="18"/>
      <c r="K246" s="17"/>
      <c r="L246" s="11"/>
      <c r="M246" s="11"/>
      <c r="N246" s="19"/>
      <c r="O246" s="19"/>
      <c r="P246" s="17"/>
      <c r="Q246" s="11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</row>
    <row r="247" spans="1:52">
      <c r="A247" s="9"/>
      <c r="B247" s="9"/>
      <c r="C247" s="9"/>
      <c r="D247" s="9"/>
      <c r="G247" s="17"/>
      <c r="H247" s="18"/>
      <c r="I247" s="18"/>
      <c r="J247" s="18"/>
      <c r="K247" s="17"/>
      <c r="L247" s="11"/>
      <c r="M247" s="11"/>
      <c r="N247" s="19"/>
      <c r="O247" s="19"/>
      <c r="P247" s="17"/>
      <c r="Q247" s="11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</row>
    <row r="248" spans="1:52">
      <c r="A248" s="9"/>
      <c r="B248" s="9"/>
      <c r="C248" s="9"/>
      <c r="D248" s="9"/>
      <c r="G248" s="17"/>
      <c r="H248" s="18"/>
      <c r="I248" s="18"/>
      <c r="J248" s="18"/>
      <c r="K248" s="17"/>
      <c r="L248" s="11"/>
      <c r="M248" s="11"/>
      <c r="N248" s="19"/>
      <c r="O248" s="19"/>
      <c r="P248" s="17"/>
      <c r="Q248" s="11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</row>
    <row r="249" spans="1:52">
      <c r="A249" s="9"/>
      <c r="B249" s="9"/>
      <c r="C249" s="9"/>
      <c r="D249" s="9"/>
      <c r="G249" s="17"/>
      <c r="H249" s="18"/>
      <c r="I249" s="18"/>
      <c r="J249" s="18"/>
      <c r="K249" s="17"/>
      <c r="L249" s="11"/>
      <c r="M249" s="11"/>
      <c r="N249" s="19"/>
      <c r="O249" s="19"/>
      <c r="P249" s="17"/>
      <c r="Q249" s="11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</row>
    <row r="250" spans="1:52">
      <c r="A250" s="9"/>
      <c r="B250" s="9"/>
      <c r="C250" s="9"/>
      <c r="D250" s="9"/>
      <c r="G250" s="17"/>
      <c r="H250" s="18"/>
      <c r="I250" s="18"/>
      <c r="J250" s="18"/>
      <c r="K250" s="17"/>
      <c r="L250" s="11"/>
      <c r="M250" s="11"/>
      <c r="N250" s="19"/>
      <c r="O250" s="19"/>
      <c r="P250" s="17"/>
      <c r="Q250" s="11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</row>
    <row r="251" spans="1:52">
      <c r="A251" s="9"/>
      <c r="B251" s="9"/>
      <c r="C251" s="9"/>
      <c r="D251" s="9"/>
      <c r="G251" s="17"/>
      <c r="H251" s="18"/>
      <c r="I251" s="18"/>
      <c r="J251" s="18"/>
      <c r="K251" s="17"/>
      <c r="L251" s="11"/>
      <c r="M251" s="11"/>
      <c r="N251" s="19"/>
      <c r="O251" s="19"/>
      <c r="P251" s="17"/>
      <c r="Q251" s="11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</row>
    <row r="252" spans="1:52">
      <c r="A252" s="9"/>
      <c r="B252" s="9"/>
      <c r="C252" s="9"/>
      <c r="D252" s="9"/>
      <c r="G252" s="17"/>
      <c r="H252" s="18"/>
      <c r="I252" s="18"/>
      <c r="J252" s="18"/>
      <c r="K252" s="17"/>
      <c r="L252" s="11"/>
      <c r="M252" s="11"/>
      <c r="N252" s="19"/>
      <c r="O252" s="19"/>
      <c r="P252" s="17"/>
      <c r="Q252" s="11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</row>
    <row r="253" spans="1:52">
      <c r="A253" s="9"/>
      <c r="B253" s="9"/>
      <c r="C253" s="9"/>
      <c r="D253" s="9"/>
      <c r="G253" s="17"/>
      <c r="H253" s="18"/>
      <c r="I253" s="18"/>
      <c r="J253" s="18"/>
      <c r="K253" s="17"/>
      <c r="L253" s="11"/>
      <c r="M253" s="11"/>
      <c r="N253" s="19"/>
      <c r="O253" s="19"/>
      <c r="P253" s="17"/>
      <c r="Q253" s="11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</row>
    <row r="254" spans="1:52">
      <c r="A254" s="9"/>
      <c r="B254" s="9"/>
      <c r="C254" s="9"/>
      <c r="D254" s="9"/>
      <c r="G254" s="17"/>
      <c r="H254" s="18"/>
      <c r="I254" s="18"/>
      <c r="J254" s="18"/>
      <c r="K254" s="17"/>
      <c r="L254" s="11"/>
      <c r="M254" s="11"/>
      <c r="N254" s="19"/>
      <c r="O254" s="19"/>
      <c r="P254" s="17"/>
      <c r="Q254" s="11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</row>
    <row r="255" spans="1:52">
      <c r="A255" s="9"/>
      <c r="B255" s="9"/>
      <c r="C255" s="9"/>
      <c r="D255" s="9"/>
      <c r="G255" s="17"/>
      <c r="H255" s="18"/>
      <c r="I255" s="18"/>
      <c r="J255" s="18"/>
      <c r="K255" s="17"/>
      <c r="L255" s="11"/>
      <c r="M255" s="11"/>
      <c r="N255" s="19"/>
      <c r="O255" s="19"/>
      <c r="P255" s="17"/>
      <c r="Q255" s="11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</row>
    <row r="256" spans="1:52">
      <c r="A256" s="9"/>
      <c r="B256" s="9"/>
      <c r="C256" s="9"/>
      <c r="D256" s="9"/>
      <c r="G256" s="17"/>
      <c r="H256" s="18"/>
      <c r="I256" s="18"/>
      <c r="J256" s="18"/>
      <c r="K256" s="17"/>
      <c r="L256" s="11"/>
      <c r="M256" s="11"/>
      <c r="N256" s="19"/>
      <c r="O256" s="19"/>
      <c r="P256" s="17"/>
      <c r="Q256" s="11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</row>
    <row r="257" spans="1:52">
      <c r="A257" s="9"/>
      <c r="B257" s="9"/>
      <c r="C257" s="9"/>
      <c r="D257" s="9"/>
      <c r="G257" s="17"/>
      <c r="H257" s="18"/>
      <c r="I257" s="18"/>
      <c r="J257" s="18"/>
      <c r="K257" s="17"/>
      <c r="L257" s="11"/>
      <c r="M257" s="11"/>
      <c r="N257" s="19"/>
      <c r="O257" s="19"/>
      <c r="P257" s="17"/>
      <c r="Q257" s="11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</row>
    <row r="258" spans="1:52">
      <c r="A258" s="9"/>
      <c r="B258" s="9"/>
      <c r="C258" s="9"/>
      <c r="D258" s="9"/>
      <c r="G258" s="17"/>
      <c r="H258" s="18"/>
      <c r="I258" s="18"/>
      <c r="J258" s="18"/>
      <c r="K258" s="17"/>
      <c r="L258" s="11"/>
      <c r="M258" s="11"/>
      <c r="N258" s="19"/>
      <c r="O258" s="19"/>
      <c r="P258" s="17"/>
      <c r="Q258" s="11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</row>
    <row r="259" spans="1:52">
      <c r="A259" s="9"/>
      <c r="B259" s="9"/>
      <c r="C259" s="9"/>
      <c r="D259" s="9"/>
      <c r="G259" s="17"/>
      <c r="H259" s="18"/>
      <c r="I259" s="18"/>
      <c r="J259" s="18"/>
      <c r="K259" s="17"/>
      <c r="L259" s="11"/>
      <c r="M259" s="11"/>
      <c r="N259" s="19"/>
      <c r="O259" s="19"/>
      <c r="P259" s="17"/>
      <c r="Q259" s="11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</row>
    <row r="260" spans="1:52">
      <c r="A260" s="9"/>
      <c r="B260" s="9"/>
      <c r="C260" s="9"/>
      <c r="D260" s="9"/>
      <c r="G260" s="17"/>
      <c r="H260" s="18"/>
      <c r="I260" s="18"/>
      <c r="J260" s="18"/>
      <c r="K260" s="17"/>
      <c r="L260" s="11"/>
      <c r="M260" s="11"/>
      <c r="N260" s="19"/>
      <c r="O260" s="19"/>
      <c r="P260" s="17"/>
      <c r="Q260" s="11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</row>
    <row r="261" spans="1:52">
      <c r="A261" s="9"/>
      <c r="B261" s="9"/>
      <c r="C261" s="9"/>
      <c r="D261" s="9"/>
      <c r="G261" s="17"/>
      <c r="H261" s="18"/>
      <c r="I261" s="18"/>
      <c r="J261" s="18"/>
      <c r="K261" s="17"/>
      <c r="L261" s="11"/>
      <c r="M261" s="11"/>
      <c r="N261" s="19"/>
      <c r="O261" s="19"/>
      <c r="P261" s="17"/>
      <c r="Q261" s="11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</row>
    <row r="262" spans="1:52">
      <c r="A262" s="9"/>
      <c r="B262" s="9"/>
      <c r="C262" s="9"/>
      <c r="D262" s="9"/>
      <c r="G262" s="17"/>
      <c r="H262" s="18"/>
      <c r="I262" s="18"/>
      <c r="J262" s="18"/>
      <c r="K262" s="17"/>
      <c r="L262" s="11"/>
      <c r="M262" s="11"/>
      <c r="N262" s="19"/>
      <c r="O262" s="19"/>
      <c r="P262" s="17"/>
      <c r="Q262" s="11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</row>
    <row r="263" spans="1:52">
      <c r="A263" s="9"/>
      <c r="B263" s="9"/>
      <c r="C263" s="9"/>
      <c r="D263" s="9"/>
      <c r="G263" s="17"/>
      <c r="H263" s="18"/>
      <c r="I263" s="18"/>
      <c r="J263" s="18"/>
      <c r="K263" s="17"/>
      <c r="L263" s="11"/>
      <c r="M263" s="11"/>
      <c r="N263" s="19"/>
      <c r="O263" s="19"/>
      <c r="P263" s="17"/>
      <c r="Q263" s="11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</row>
    <row r="264" spans="1:52">
      <c r="A264" s="9"/>
      <c r="B264" s="9"/>
      <c r="C264" s="9"/>
      <c r="D264" s="9"/>
      <c r="G264" s="17"/>
      <c r="H264" s="18"/>
      <c r="I264" s="18"/>
      <c r="J264" s="18"/>
      <c r="K264" s="17"/>
      <c r="L264" s="11"/>
      <c r="M264" s="11"/>
      <c r="N264" s="19"/>
      <c r="O264" s="19"/>
      <c r="P264" s="17"/>
      <c r="Q264" s="11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</row>
    <row r="265" spans="1:52">
      <c r="A265" s="9"/>
      <c r="B265" s="9"/>
      <c r="C265" s="9"/>
      <c r="D265" s="9"/>
      <c r="G265" s="17"/>
      <c r="H265" s="18"/>
      <c r="I265" s="18"/>
      <c r="J265" s="18"/>
      <c r="K265" s="17"/>
      <c r="L265" s="11"/>
      <c r="M265" s="11"/>
      <c r="N265" s="19"/>
      <c r="O265" s="19"/>
      <c r="P265" s="17"/>
      <c r="Q265" s="11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</row>
    <row r="266" spans="1:52">
      <c r="A266" s="9"/>
      <c r="B266" s="9"/>
      <c r="C266" s="9"/>
      <c r="D266" s="9"/>
      <c r="G266" s="17"/>
      <c r="H266" s="18"/>
      <c r="I266" s="18"/>
      <c r="J266" s="18"/>
      <c r="K266" s="17"/>
      <c r="L266" s="11"/>
      <c r="M266" s="11"/>
      <c r="N266" s="19"/>
      <c r="O266" s="19"/>
      <c r="P266" s="17"/>
      <c r="Q266" s="11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</row>
    <row r="267" spans="1:52">
      <c r="A267" s="9"/>
      <c r="B267" s="9"/>
      <c r="C267" s="9"/>
      <c r="D267" s="9"/>
      <c r="G267" s="17"/>
      <c r="H267" s="18"/>
      <c r="I267" s="18"/>
      <c r="J267" s="18"/>
      <c r="K267" s="17"/>
      <c r="L267" s="11"/>
      <c r="M267" s="11"/>
      <c r="N267" s="19"/>
      <c r="O267" s="19"/>
      <c r="P267" s="17"/>
      <c r="Q267" s="11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</row>
    <row r="268" spans="1:52">
      <c r="A268" s="9"/>
      <c r="B268" s="9"/>
      <c r="C268" s="9"/>
      <c r="D268" s="9"/>
      <c r="G268" s="17"/>
      <c r="H268" s="18"/>
      <c r="I268" s="18"/>
      <c r="J268" s="18"/>
      <c r="K268" s="17"/>
      <c r="L268" s="11"/>
      <c r="M268" s="11"/>
      <c r="N268" s="19"/>
      <c r="O268" s="19"/>
      <c r="P268" s="17"/>
      <c r="Q268" s="11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</row>
    <row r="269" spans="1:52">
      <c r="A269" s="9"/>
      <c r="B269" s="9"/>
      <c r="C269" s="9"/>
      <c r="D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</row>
    <row r="270" spans="1:52">
      <c r="A270" s="9"/>
      <c r="B270" s="9"/>
      <c r="C270" s="9"/>
      <c r="D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</row>
    <row r="271" spans="1:52">
      <c r="A271" s="9"/>
      <c r="B271" s="9"/>
      <c r="C271" s="9"/>
      <c r="D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</row>
    <row r="272" spans="1:52">
      <c r="A272" s="9"/>
      <c r="B272" s="9"/>
      <c r="C272" s="9"/>
      <c r="D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</row>
    <row r="273" spans="1:52">
      <c r="A273" s="9"/>
      <c r="B273" s="9"/>
      <c r="C273" s="9"/>
      <c r="D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</row>
    <row r="274" spans="1:52">
      <c r="A274" s="9"/>
      <c r="B274" s="9"/>
      <c r="C274" s="9"/>
      <c r="D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</row>
    <row r="275" spans="1:52">
      <c r="A275" s="9"/>
      <c r="B275" s="9"/>
      <c r="C275" s="9"/>
      <c r="D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</row>
    <row r="276" spans="1:52">
      <c r="A276" s="9"/>
      <c r="B276" s="9"/>
      <c r="C276" s="9"/>
      <c r="D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</row>
    <row r="277" spans="1:52">
      <c r="A277" s="9"/>
      <c r="B277" s="9"/>
      <c r="C277" s="9"/>
      <c r="D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</row>
    <row r="278" spans="1:52">
      <c r="A278" s="9"/>
      <c r="B278" s="9"/>
      <c r="C278" s="9"/>
      <c r="D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</row>
    <row r="279" spans="1:52">
      <c r="A279" s="9"/>
      <c r="B279" s="9"/>
      <c r="C279" s="9"/>
      <c r="D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</row>
    <row r="280" spans="1:52">
      <c r="A280" s="9"/>
      <c r="B280" s="9"/>
      <c r="C280" s="9"/>
      <c r="D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</row>
    <row r="281" spans="1:52">
      <c r="A281" s="9"/>
      <c r="B281" s="9"/>
      <c r="C281" s="9"/>
      <c r="D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</row>
    <row r="282" spans="1:52">
      <c r="A282" s="9"/>
      <c r="B282" s="9"/>
      <c r="C282" s="9"/>
      <c r="D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</row>
    <row r="283" spans="1:52">
      <c r="A283" s="9"/>
      <c r="B283" s="9"/>
      <c r="C283" s="9"/>
      <c r="D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</row>
    <row r="284" spans="1:52">
      <c r="A284" s="9"/>
      <c r="B284" s="9"/>
      <c r="C284" s="9"/>
      <c r="D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</row>
    <row r="285" spans="1:52">
      <c r="A285" s="9"/>
      <c r="B285" s="9"/>
      <c r="C285" s="9"/>
      <c r="D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</row>
    <row r="286" spans="1:52">
      <c r="A286" s="9"/>
      <c r="B286" s="9"/>
      <c r="C286" s="9"/>
      <c r="D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</row>
    <row r="287" spans="1:52">
      <c r="A287" s="9"/>
      <c r="B287" s="9"/>
      <c r="C287" s="9"/>
      <c r="D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</row>
    <row r="288" spans="1:52">
      <c r="A288" s="9"/>
      <c r="B288" s="9"/>
      <c r="C288" s="9"/>
      <c r="D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</row>
    <row r="289" spans="1:52">
      <c r="A289" s="9"/>
      <c r="B289" s="9"/>
      <c r="C289" s="9"/>
      <c r="D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</row>
    <row r="290" spans="1:52">
      <c r="A290" s="9"/>
      <c r="B290" s="9"/>
      <c r="C290" s="9"/>
      <c r="D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</row>
    <row r="291" spans="1:52">
      <c r="A291" s="9"/>
      <c r="B291" s="9"/>
      <c r="C291" s="9"/>
      <c r="D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</row>
    <row r="292" spans="1:52">
      <c r="A292" s="9"/>
      <c r="B292" s="9"/>
      <c r="C292" s="9"/>
      <c r="D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</row>
    <row r="293" spans="1:52">
      <c r="A293" s="9"/>
      <c r="B293" s="9"/>
      <c r="C293" s="9"/>
      <c r="D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</row>
    <row r="294" spans="1:52">
      <c r="A294" s="9"/>
      <c r="B294" s="9"/>
      <c r="C294" s="9"/>
      <c r="D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</row>
    <row r="295" spans="1:52">
      <c r="A295" s="9"/>
      <c r="B295" s="9"/>
      <c r="C295" s="9"/>
      <c r="D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</row>
    <row r="296" spans="1:52">
      <c r="A296" s="9"/>
      <c r="B296" s="9"/>
      <c r="C296" s="9"/>
      <c r="D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</row>
    <row r="297" spans="1:52">
      <c r="A297" s="9"/>
      <c r="B297" s="9"/>
      <c r="C297" s="9"/>
      <c r="D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</row>
    <row r="298" spans="1:52">
      <c r="A298" s="9"/>
      <c r="B298" s="9"/>
      <c r="C298" s="9"/>
      <c r="D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</row>
    <row r="299" spans="1:52">
      <c r="A299" s="9"/>
      <c r="B299" s="9"/>
      <c r="C299" s="9"/>
      <c r="D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</row>
    <row r="300" spans="1:52">
      <c r="A300" s="9"/>
      <c r="B300" s="9"/>
      <c r="C300" s="9"/>
      <c r="D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</row>
    <row r="301" spans="1:52">
      <c r="A301" s="9"/>
      <c r="B301" s="9"/>
      <c r="C301" s="9"/>
      <c r="D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</row>
    <row r="302" spans="1:52">
      <c r="A302" s="9"/>
      <c r="B302" s="9"/>
      <c r="C302" s="9"/>
      <c r="D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</row>
    <row r="303" spans="1:52">
      <c r="A303" s="9"/>
      <c r="B303" s="9"/>
      <c r="C303" s="9"/>
      <c r="D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</row>
    <row r="304" spans="1:52">
      <c r="A304" s="9"/>
      <c r="B304" s="9"/>
      <c r="C304" s="9"/>
      <c r="D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</row>
    <row r="305" spans="1:52">
      <c r="A305" s="9"/>
      <c r="B305" s="9"/>
      <c r="C305" s="9"/>
      <c r="D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</row>
    <row r="306" spans="1:52">
      <c r="A306" s="9"/>
      <c r="B306" s="9"/>
      <c r="C306" s="9"/>
      <c r="D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</row>
    <row r="307" spans="1:52">
      <c r="A307" s="9"/>
      <c r="B307" s="9"/>
      <c r="C307" s="9"/>
      <c r="D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</row>
    <row r="308" spans="1:52">
      <c r="A308" s="9"/>
      <c r="B308" s="9"/>
      <c r="C308" s="9"/>
      <c r="D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</row>
    <row r="309" spans="1:52">
      <c r="A309" s="9"/>
      <c r="B309" s="9"/>
      <c r="C309" s="9"/>
      <c r="D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</row>
    <row r="310" spans="1:52">
      <c r="A310" s="9"/>
      <c r="B310" s="9"/>
      <c r="C310" s="9"/>
      <c r="D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</row>
    <row r="311" spans="1:52">
      <c r="A311" s="9"/>
      <c r="B311" s="9"/>
      <c r="C311" s="9"/>
      <c r="D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</row>
    <row r="312" spans="1:52">
      <c r="A312" s="9"/>
      <c r="B312" s="9"/>
      <c r="C312" s="9"/>
      <c r="D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</row>
    <row r="313" spans="1:52">
      <c r="A313" s="9"/>
      <c r="B313" s="9"/>
      <c r="C313" s="9"/>
      <c r="D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</row>
    <row r="314" spans="1:52">
      <c r="A314" s="9"/>
      <c r="B314" s="9"/>
      <c r="C314" s="9"/>
      <c r="D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</row>
    <row r="315" spans="1:52">
      <c r="A315" s="9"/>
      <c r="B315" s="9"/>
      <c r="C315" s="9"/>
      <c r="D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</row>
    <row r="316" spans="1:52">
      <c r="A316" s="9"/>
      <c r="B316" s="9"/>
      <c r="C316" s="9"/>
      <c r="D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</row>
    <row r="317" spans="1:52">
      <c r="A317" s="9"/>
      <c r="B317" s="9"/>
      <c r="C317" s="9"/>
      <c r="D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</row>
    <row r="318" spans="1:52">
      <c r="A318" s="9"/>
      <c r="B318" s="9"/>
      <c r="C318" s="9"/>
      <c r="D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</row>
    <row r="319" spans="1:52">
      <c r="A319" s="9"/>
      <c r="B319" s="9"/>
      <c r="C319" s="9"/>
      <c r="D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</row>
    <row r="320" spans="1:52">
      <c r="A320" s="9"/>
      <c r="B320" s="9"/>
      <c r="C320" s="9"/>
      <c r="D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</row>
    <row r="321" spans="1:52">
      <c r="A321" s="9"/>
      <c r="B321" s="9"/>
      <c r="C321" s="9"/>
      <c r="D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</row>
    <row r="322" spans="1:52">
      <c r="A322" s="9"/>
      <c r="B322" s="9"/>
      <c r="C322" s="9"/>
      <c r="D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</row>
    <row r="323" spans="1:52">
      <c r="A323" s="9"/>
      <c r="B323" s="9"/>
      <c r="C323" s="9"/>
      <c r="D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</row>
    <row r="324" spans="1:52">
      <c r="A324" s="9"/>
      <c r="B324" s="9"/>
      <c r="C324" s="9"/>
      <c r="D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</row>
    <row r="325" spans="1:52">
      <c r="A325" s="9"/>
      <c r="B325" s="9"/>
      <c r="C325" s="9"/>
      <c r="D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</row>
    <row r="326" spans="1:52">
      <c r="A326" s="9"/>
      <c r="B326" s="9"/>
      <c r="C326" s="9"/>
      <c r="D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</row>
    <row r="327" spans="1:52">
      <c r="A327" s="9"/>
      <c r="B327" s="9"/>
      <c r="C327" s="9"/>
      <c r="D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</row>
    <row r="328" spans="1:52">
      <c r="A328" s="9"/>
      <c r="B328" s="9"/>
      <c r="C328" s="9"/>
      <c r="D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</row>
    <row r="329" spans="1:52">
      <c r="A329" s="9"/>
      <c r="B329" s="9"/>
      <c r="C329" s="9"/>
      <c r="D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</row>
    <row r="330" spans="1:52">
      <c r="A330" s="9"/>
      <c r="B330" s="9"/>
      <c r="C330" s="9"/>
      <c r="D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</row>
    <row r="331" spans="1:52">
      <c r="A331" s="9"/>
      <c r="B331" s="9"/>
      <c r="C331" s="9"/>
      <c r="D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</row>
    <row r="332" spans="1:52">
      <c r="A332" s="9"/>
      <c r="B332" s="9"/>
      <c r="C332" s="9"/>
      <c r="D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</row>
    <row r="333" spans="1:52">
      <c r="A333" s="9"/>
      <c r="B333" s="9"/>
      <c r="C333" s="9"/>
      <c r="D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</row>
    <row r="334" spans="1:52">
      <c r="A334" s="9"/>
      <c r="B334" s="9"/>
      <c r="C334" s="9"/>
      <c r="D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</row>
    <row r="335" spans="1:52">
      <c r="A335" s="9"/>
      <c r="B335" s="9"/>
      <c r="C335" s="9"/>
      <c r="D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</row>
    <row r="336" spans="1:52">
      <c r="A336" s="9"/>
      <c r="B336" s="9"/>
      <c r="C336" s="9"/>
      <c r="D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</row>
    <row r="337" spans="1:52">
      <c r="A337" s="9"/>
      <c r="B337" s="9"/>
      <c r="C337" s="9"/>
      <c r="D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</row>
    <row r="338" spans="1:52">
      <c r="A338" s="9"/>
      <c r="B338" s="9"/>
      <c r="C338" s="9"/>
      <c r="D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</row>
    <row r="339" spans="1:52">
      <c r="A339" s="9"/>
      <c r="B339" s="9"/>
      <c r="C339" s="9"/>
      <c r="D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</row>
    <row r="340" spans="1:52">
      <c r="A340" s="9"/>
      <c r="B340" s="9"/>
      <c r="C340" s="9"/>
      <c r="D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</row>
    <row r="341" spans="1:52">
      <c r="A341" s="9"/>
      <c r="B341" s="9"/>
      <c r="C341" s="9"/>
      <c r="D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</row>
    <row r="342" spans="1:52">
      <c r="A342" s="9"/>
      <c r="B342" s="9"/>
      <c r="C342" s="9"/>
      <c r="D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</row>
    <row r="343" spans="1:52">
      <c r="A343" s="9"/>
      <c r="B343" s="9"/>
      <c r="C343" s="9"/>
      <c r="D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</row>
    <row r="344" spans="1:52">
      <c r="A344" s="9"/>
      <c r="B344" s="9"/>
      <c r="C344" s="9"/>
      <c r="D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</row>
    <row r="345" spans="1:52">
      <c r="A345" s="9"/>
      <c r="B345" s="9"/>
      <c r="C345" s="9"/>
      <c r="D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</row>
    <row r="346" spans="1:52">
      <c r="A346" s="9"/>
      <c r="B346" s="9"/>
      <c r="C346" s="9"/>
      <c r="D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</row>
    <row r="347" spans="1:52">
      <c r="A347" s="9"/>
      <c r="B347" s="9"/>
      <c r="C347" s="9"/>
      <c r="D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</row>
    <row r="348" spans="1:52">
      <c r="A348" s="9"/>
      <c r="B348" s="9"/>
      <c r="C348" s="9"/>
      <c r="D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</row>
    <row r="349" spans="1:52">
      <c r="A349" s="9"/>
      <c r="B349" s="9"/>
      <c r="C349" s="9"/>
      <c r="D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</row>
    <row r="350" spans="1:52">
      <c r="A350" s="9"/>
      <c r="B350" s="9"/>
      <c r="C350" s="9"/>
      <c r="D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</row>
    <row r="351" spans="1:52">
      <c r="A351" s="9"/>
      <c r="B351" s="9"/>
      <c r="C351" s="9"/>
      <c r="D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</row>
    <row r="352" spans="1:52">
      <c r="A352" s="9"/>
      <c r="B352" s="9"/>
      <c r="C352" s="9"/>
      <c r="D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</row>
    <row r="353" spans="1:52">
      <c r="A353" s="9"/>
      <c r="B353" s="9"/>
      <c r="C353" s="9"/>
      <c r="D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</row>
    <row r="354" spans="1:52">
      <c r="A354" s="9"/>
      <c r="B354" s="9"/>
      <c r="C354" s="9"/>
      <c r="D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</row>
    <row r="355" spans="1:52">
      <c r="A355" s="9"/>
      <c r="B355" s="9"/>
      <c r="C355" s="9"/>
      <c r="D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</row>
    <row r="356" spans="1:52">
      <c r="A356" s="9"/>
      <c r="B356" s="9"/>
      <c r="C356" s="9"/>
      <c r="D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</row>
    <row r="357" spans="1:52">
      <c r="A357" s="9"/>
      <c r="B357" s="9"/>
      <c r="C357" s="9"/>
      <c r="D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</row>
    <row r="358" spans="1:52">
      <c r="A358" s="9"/>
      <c r="B358" s="9"/>
      <c r="C358" s="9"/>
      <c r="D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</row>
    <row r="359" spans="1:52">
      <c r="A359" s="9"/>
      <c r="B359" s="9"/>
      <c r="C359" s="9"/>
      <c r="D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</row>
    <row r="360" spans="1:52">
      <c r="A360" s="9"/>
      <c r="B360" s="9"/>
      <c r="C360" s="9"/>
      <c r="D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</row>
    <row r="361" spans="1:52">
      <c r="A361" s="9"/>
      <c r="B361" s="9"/>
      <c r="C361" s="9"/>
      <c r="D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</row>
    <row r="362" spans="1:52">
      <c r="A362" s="9"/>
      <c r="B362" s="9"/>
      <c r="C362" s="9"/>
      <c r="D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</row>
    <row r="363" spans="1:52">
      <c r="A363" s="9"/>
      <c r="B363" s="9"/>
      <c r="C363" s="9"/>
      <c r="D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</row>
    <row r="364" spans="1:52">
      <c r="A364" s="9"/>
      <c r="B364" s="9"/>
      <c r="C364" s="9"/>
      <c r="D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</row>
    <row r="365" spans="1:52">
      <c r="A365" s="9"/>
      <c r="B365" s="9"/>
      <c r="C365" s="9"/>
      <c r="D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</row>
    <row r="366" spans="1:52">
      <c r="A366" s="9"/>
      <c r="B366" s="9"/>
      <c r="C366" s="9"/>
      <c r="D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</row>
    <row r="367" spans="1:52">
      <c r="A367" s="9"/>
      <c r="B367" s="9"/>
      <c r="C367" s="9"/>
      <c r="D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</row>
    <row r="368" spans="1:52">
      <c r="A368" s="9"/>
      <c r="B368" s="9"/>
      <c r="C368" s="9"/>
      <c r="D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</row>
    <row r="369" spans="1:52">
      <c r="A369" s="9"/>
      <c r="B369" s="9"/>
      <c r="C369" s="9"/>
      <c r="D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</row>
    <row r="370" spans="1:52">
      <c r="A370" s="9"/>
      <c r="B370" s="9"/>
      <c r="C370" s="9"/>
      <c r="D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</row>
    <row r="371" spans="1:52">
      <c r="A371" s="9"/>
      <c r="B371" s="9"/>
      <c r="C371" s="9"/>
      <c r="D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</row>
    <row r="372" spans="1:52">
      <c r="A372" s="9"/>
      <c r="B372" s="9"/>
      <c r="C372" s="9"/>
      <c r="D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</row>
    <row r="373" spans="1:52">
      <c r="A373" s="9"/>
      <c r="B373" s="9"/>
      <c r="C373" s="9"/>
      <c r="D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</row>
    <row r="374" spans="1:52">
      <c r="A374" s="9"/>
      <c r="B374" s="9"/>
      <c r="C374" s="9"/>
      <c r="D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</row>
    <row r="375" spans="1:52">
      <c r="A375" s="9"/>
      <c r="B375" s="9"/>
      <c r="C375" s="9"/>
      <c r="D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</row>
    <row r="376" spans="1:52">
      <c r="A376" s="9"/>
      <c r="B376" s="9"/>
      <c r="C376" s="9"/>
      <c r="D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</row>
    <row r="377" spans="1:52">
      <c r="A377" s="9"/>
      <c r="B377" s="9"/>
      <c r="C377" s="9"/>
      <c r="D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</row>
    <row r="378" spans="1:52">
      <c r="A378" s="9"/>
      <c r="B378" s="9"/>
      <c r="C378" s="9"/>
      <c r="D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</row>
    <row r="379" spans="1:52">
      <c r="A379" s="9"/>
      <c r="B379" s="9"/>
      <c r="C379" s="9"/>
      <c r="D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</row>
    <row r="380" spans="1:52">
      <c r="A380" s="9"/>
      <c r="B380" s="9"/>
      <c r="C380" s="9"/>
      <c r="D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</row>
    <row r="381" spans="1:52">
      <c r="A381" s="9"/>
      <c r="B381" s="9"/>
      <c r="C381" s="9"/>
      <c r="D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</row>
    <row r="382" spans="1:52">
      <c r="A382" s="9"/>
      <c r="B382" s="9"/>
      <c r="C382" s="9"/>
      <c r="D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</row>
    <row r="383" spans="1:52">
      <c r="A383" s="9"/>
      <c r="B383" s="9"/>
      <c r="C383" s="9"/>
      <c r="D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</row>
    <row r="384" spans="1:52">
      <c r="A384" s="9"/>
      <c r="B384" s="9"/>
      <c r="C384" s="9"/>
      <c r="D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</row>
    <row r="385" spans="1:52">
      <c r="A385" s="9"/>
      <c r="B385" s="9"/>
      <c r="C385" s="9"/>
      <c r="D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</row>
    <row r="386" spans="1:52">
      <c r="A386" s="9"/>
      <c r="B386" s="9"/>
      <c r="C386" s="9"/>
      <c r="D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</row>
    <row r="387" spans="1:52">
      <c r="A387" s="9"/>
      <c r="B387" s="9"/>
      <c r="C387" s="9"/>
      <c r="D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</row>
    <row r="388" spans="1:52">
      <c r="A388" s="9"/>
      <c r="B388" s="9"/>
      <c r="C388" s="9"/>
      <c r="D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</row>
    <row r="389" spans="1:52">
      <c r="A389" s="9"/>
      <c r="B389" s="9"/>
      <c r="C389" s="9"/>
      <c r="D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</row>
    <row r="390" spans="1:52">
      <c r="A390" s="9"/>
      <c r="B390" s="9"/>
      <c r="C390" s="9"/>
      <c r="D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</row>
    <row r="391" spans="1:52">
      <c r="A391" s="9"/>
      <c r="B391" s="9"/>
      <c r="C391" s="9"/>
      <c r="D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</row>
    <row r="392" spans="1:52">
      <c r="A392" s="9"/>
      <c r="B392" s="9"/>
      <c r="C392" s="9"/>
      <c r="D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</row>
    <row r="393" spans="1:52">
      <c r="A393" s="9"/>
      <c r="B393" s="9"/>
      <c r="C393" s="9"/>
      <c r="D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</row>
    <row r="394" spans="1:52">
      <c r="A394" s="9"/>
      <c r="B394" s="9"/>
      <c r="C394" s="9"/>
      <c r="D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</row>
    <row r="395" spans="1:52">
      <c r="A395" s="9"/>
      <c r="B395" s="9"/>
      <c r="C395" s="9"/>
      <c r="D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</row>
    <row r="396" spans="1:52">
      <c r="A396" s="9"/>
      <c r="B396" s="9"/>
      <c r="C396" s="9"/>
      <c r="D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</row>
    <row r="397" spans="1:52">
      <c r="A397" s="9"/>
      <c r="B397" s="9"/>
      <c r="C397" s="9"/>
      <c r="D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</row>
    <row r="398" spans="1:52">
      <c r="A398" s="9"/>
      <c r="B398" s="9"/>
      <c r="C398" s="9"/>
      <c r="D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</row>
    <row r="399" spans="1:52">
      <c r="A399" s="9"/>
      <c r="B399" s="9"/>
      <c r="C399" s="9"/>
      <c r="D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</row>
    <row r="400" spans="1:52">
      <c r="A400" s="9"/>
      <c r="B400" s="9"/>
      <c r="C400" s="9"/>
      <c r="D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</row>
    <row r="401" spans="1:52">
      <c r="A401" s="9"/>
      <c r="B401" s="9"/>
      <c r="C401" s="9"/>
      <c r="D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</row>
    <row r="402" spans="1:52">
      <c r="A402" s="9"/>
      <c r="B402" s="9"/>
      <c r="C402" s="9"/>
      <c r="D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</row>
    <row r="403" spans="1:52">
      <c r="A403" s="9"/>
      <c r="B403" s="9"/>
      <c r="C403" s="9"/>
      <c r="D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</row>
    <row r="404" spans="1:52">
      <c r="A404" s="9"/>
      <c r="B404" s="9"/>
      <c r="C404" s="9"/>
      <c r="D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</row>
    <row r="405" spans="1:52">
      <c r="A405" s="9"/>
      <c r="B405" s="9"/>
      <c r="C405" s="9"/>
      <c r="D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</row>
    <row r="406" spans="1:52">
      <c r="A406" s="9"/>
      <c r="B406" s="9"/>
      <c r="C406" s="9"/>
      <c r="D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</row>
    <row r="407" spans="1:52">
      <c r="A407" s="9"/>
      <c r="B407" s="9"/>
      <c r="C407" s="9"/>
      <c r="D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</row>
    <row r="408" spans="1:52">
      <c r="A408" s="9"/>
      <c r="B408" s="9"/>
      <c r="C408" s="9"/>
      <c r="D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</row>
    <row r="409" spans="1:52">
      <c r="A409" s="9"/>
      <c r="B409" s="9"/>
      <c r="C409" s="9"/>
      <c r="D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</row>
    <row r="410" spans="1:52">
      <c r="A410" s="9"/>
      <c r="B410" s="9"/>
      <c r="C410" s="9"/>
      <c r="D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</row>
    <row r="411" spans="1:52">
      <c r="A411" s="9"/>
      <c r="B411" s="9"/>
      <c r="C411" s="9"/>
      <c r="D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</row>
    <row r="412" spans="1:52">
      <c r="A412" s="9"/>
      <c r="B412" s="9"/>
      <c r="C412" s="9"/>
      <c r="D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</row>
    <row r="413" spans="1:52">
      <c r="A413" s="9"/>
      <c r="B413" s="9"/>
      <c r="C413" s="9"/>
      <c r="D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</row>
    <row r="414" spans="1:52">
      <c r="A414" s="9"/>
      <c r="B414" s="9"/>
      <c r="C414" s="9"/>
      <c r="D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</row>
    <row r="415" spans="1:52">
      <c r="A415" s="9"/>
      <c r="B415" s="9"/>
      <c r="C415" s="9"/>
      <c r="D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</row>
    <row r="416" spans="1:52">
      <c r="A416" s="9"/>
      <c r="B416" s="9"/>
      <c r="C416" s="9"/>
      <c r="D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</row>
    <row r="417" spans="1:52">
      <c r="A417" s="9"/>
      <c r="B417" s="9"/>
      <c r="C417" s="9"/>
      <c r="D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</row>
    <row r="418" spans="1:52">
      <c r="A418" s="9"/>
      <c r="B418" s="9"/>
      <c r="C418" s="9"/>
      <c r="D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</row>
    <row r="419" spans="1:52">
      <c r="A419" s="9"/>
      <c r="B419" s="9"/>
      <c r="C419" s="9"/>
      <c r="D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</row>
    <row r="420" spans="1:52">
      <c r="A420" s="9"/>
      <c r="B420" s="9"/>
      <c r="C420" s="9"/>
      <c r="D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</row>
    <row r="421" spans="1:52">
      <c r="A421" s="9"/>
      <c r="B421" s="9"/>
      <c r="C421" s="9"/>
      <c r="D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</row>
    <row r="422" spans="1:52">
      <c r="A422" s="9"/>
      <c r="B422" s="9"/>
      <c r="C422" s="9"/>
      <c r="D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</row>
    <row r="423" spans="1:52">
      <c r="A423" s="9"/>
      <c r="B423" s="9"/>
      <c r="C423" s="9"/>
      <c r="D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</row>
    <row r="424" spans="1:52">
      <c r="A424" s="9"/>
      <c r="B424" s="9"/>
      <c r="C424" s="9"/>
      <c r="D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</row>
    <row r="425" spans="1:52">
      <c r="A425" s="9"/>
      <c r="B425" s="9"/>
      <c r="C425" s="9"/>
      <c r="D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</row>
    <row r="426" spans="1:52">
      <c r="A426" s="9"/>
      <c r="B426" s="9"/>
      <c r="C426" s="9"/>
      <c r="D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</row>
    <row r="427" spans="1:52">
      <c r="A427" s="9"/>
      <c r="B427" s="9"/>
      <c r="C427" s="9"/>
      <c r="D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</row>
    <row r="428" spans="1:52">
      <c r="A428" s="9"/>
      <c r="B428" s="9"/>
      <c r="C428" s="9"/>
      <c r="D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</row>
    <row r="429" spans="1:52">
      <c r="A429" s="9"/>
      <c r="B429" s="9"/>
      <c r="C429" s="9"/>
      <c r="D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</row>
    <row r="430" spans="1:52">
      <c r="A430" s="9"/>
      <c r="B430" s="9"/>
      <c r="C430" s="9"/>
      <c r="D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</row>
    <row r="431" spans="1:52">
      <c r="A431" s="9"/>
      <c r="B431" s="9"/>
      <c r="C431" s="9"/>
      <c r="D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</row>
    <row r="432" spans="1:52">
      <c r="A432" s="9"/>
      <c r="B432" s="9"/>
      <c r="C432" s="9"/>
      <c r="D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</row>
    <row r="433" spans="1:52">
      <c r="A433" s="9"/>
      <c r="B433" s="9"/>
      <c r="C433" s="9"/>
      <c r="D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</row>
    <row r="434" spans="1:52">
      <c r="A434" s="9"/>
      <c r="B434" s="9"/>
      <c r="C434" s="9"/>
      <c r="D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</row>
    <row r="435" spans="1:52">
      <c r="A435" s="9"/>
      <c r="B435" s="9"/>
      <c r="C435" s="9"/>
      <c r="D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</row>
    <row r="436" spans="1:52">
      <c r="A436" s="9"/>
      <c r="B436" s="9"/>
      <c r="C436" s="9"/>
      <c r="D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</row>
    <row r="437" spans="1:52">
      <c r="A437" s="9"/>
      <c r="B437" s="9"/>
      <c r="C437" s="9"/>
      <c r="D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</row>
    <row r="438" spans="1:52">
      <c r="A438" s="9"/>
      <c r="B438" s="9"/>
      <c r="C438" s="9"/>
      <c r="D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</row>
    <row r="439" spans="1:52">
      <c r="A439" s="9"/>
      <c r="B439" s="9"/>
      <c r="C439" s="9"/>
      <c r="D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</row>
    <row r="440" spans="1:52">
      <c r="A440" s="9"/>
      <c r="B440" s="9"/>
      <c r="C440" s="9"/>
      <c r="D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</row>
    <row r="441" spans="1:52">
      <c r="A441" s="9"/>
      <c r="B441" s="9"/>
      <c r="C441" s="9"/>
      <c r="D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</row>
    <row r="442" spans="1:52">
      <c r="A442" s="9"/>
      <c r="B442" s="9"/>
      <c r="C442" s="9"/>
      <c r="D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</row>
    <row r="443" spans="1:52">
      <c r="A443" s="9"/>
      <c r="B443" s="9"/>
      <c r="C443" s="9"/>
      <c r="D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</row>
    <row r="444" spans="1:52">
      <c r="A444" s="9"/>
      <c r="B444" s="9"/>
      <c r="C444" s="9"/>
      <c r="D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</row>
    <row r="445" spans="1:52">
      <c r="A445" s="9"/>
      <c r="B445" s="9"/>
      <c r="C445" s="9"/>
      <c r="D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</row>
    <row r="446" spans="1:52">
      <c r="A446" s="9"/>
      <c r="B446" s="9"/>
      <c r="C446" s="9"/>
      <c r="D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</row>
    <row r="447" spans="1:52">
      <c r="A447" s="9"/>
      <c r="B447" s="9"/>
      <c r="C447" s="9"/>
      <c r="D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</row>
    <row r="448" spans="1:52">
      <c r="A448" s="9"/>
      <c r="B448" s="9"/>
      <c r="C448" s="9"/>
      <c r="D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</row>
    <row r="449" spans="1:52">
      <c r="A449" s="9"/>
      <c r="B449" s="9"/>
      <c r="C449" s="9"/>
      <c r="D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</row>
    <row r="450" spans="1:52">
      <c r="A450" s="9"/>
      <c r="B450" s="9"/>
      <c r="C450" s="9"/>
      <c r="D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</row>
    <row r="451" spans="1:52">
      <c r="A451" s="9"/>
      <c r="B451" s="9"/>
      <c r="C451" s="9"/>
      <c r="D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</row>
    <row r="452" spans="1:52">
      <c r="A452" s="9"/>
      <c r="B452" s="9"/>
      <c r="C452" s="9"/>
      <c r="D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</row>
    <row r="453" spans="1:52">
      <c r="A453" s="9"/>
      <c r="B453" s="9"/>
      <c r="C453" s="9"/>
      <c r="D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</row>
    <row r="454" spans="1:52">
      <c r="A454" s="9"/>
      <c r="B454" s="9"/>
      <c r="C454" s="9"/>
      <c r="D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</row>
    <row r="455" spans="1:52">
      <c r="A455" s="9"/>
      <c r="B455" s="9"/>
      <c r="C455" s="9"/>
      <c r="D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</row>
    <row r="456" spans="1:52">
      <c r="A456" s="9"/>
      <c r="B456" s="9"/>
      <c r="C456" s="9"/>
      <c r="D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</row>
    <row r="457" spans="1:52">
      <c r="A457" s="9"/>
      <c r="B457" s="9"/>
      <c r="C457" s="9"/>
      <c r="D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</row>
    <row r="458" spans="1:52">
      <c r="A458" s="9"/>
      <c r="B458" s="9"/>
      <c r="C458" s="9"/>
      <c r="D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</row>
    <row r="459" spans="1:52">
      <c r="A459" s="9"/>
      <c r="B459" s="9"/>
      <c r="C459" s="9"/>
      <c r="D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</row>
    <row r="460" spans="1:52">
      <c r="A460" s="9"/>
      <c r="B460" s="9"/>
      <c r="C460" s="9"/>
      <c r="D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</row>
    <row r="461" spans="1:52">
      <c r="A461" s="9"/>
      <c r="B461" s="9"/>
      <c r="C461" s="9"/>
      <c r="D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</row>
    <row r="462" spans="1:52">
      <c r="A462" s="9"/>
      <c r="B462" s="9"/>
      <c r="C462" s="9"/>
      <c r="D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</row>
    <row r="463" spans="1:52">
      <c r="A463" s="9"/>
      <c r="B463" s="9"/>
      <c r="C463" s="9"/>
      <c r="D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</row>
    <row r="464" spans="1:52">
      <c r="A464" s="9"/>
      <c r="B464" s="9"/>
      <c r="C464" s="9"/>
      <c r="D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</row>
    <row r="465" spans="1:52">
      <c r="A465" s="9"/>
      <c r="B465" s="9"/>
      <c r="C465" s="9"/>
      <c r="D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</row>
    <row r="466" spans="1:52">
      <c r="A466" s="9"/>
      <c r="B466" s="9"/>
      <c r="C466" s="9"/>
      <c r="D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</row>
    <row r="467" spans="1:52">
      <c r="A467" s="9"/>
      <c r="B467" s="9"/>
      <c r="C467" s="9"/>
      <c r="D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</row>
    <row r="468" spans="1:52">
      <c r="A468" s="9"/>
      <c r="B468" s="9"/>
      <c r="C468" s="9"/>
      <c r="D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</row>
    <row r="469" spans="1:52">
      <c r="A469" s="9"/>
      <c r="B469" s="9"/>
      <c r="C469" s="9"/>
      <c r="D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</row>
    <row r="470" spans="1:52">
      <c r="A470" s="9"/>
      <c r="B470" s="9"/>
      <c r="C470" s="9"/>
      <c r="D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</row>
    <row r="471" spans="1:52">
      <c r="A471" s="9"/>
      <c r="B471" s="9"/>
      <c r="C471" s="9"/>
      <c r="D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</row>
    <row r="472" spans="1:52">
      <c r="A472" s="9"/>
      <c r="B472" s="9"/>
      <c r="C472" s="9"/>
      <c r="D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</row>
    <row r="473" spans="1:52">
      <c r="A473" s="9"/>
      <c r="B473" s="9"/>
      <c r="C473" s="9"/>
      <c r="D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</row>
    <row r="474" spans="1:52">
      <c r="A474" s="9"/>
      <c r="B474" s="9"/>
      <c r="C474" s="9"/>
      <c r="D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</row>
    <row r="475" spans="1:52">
      <c r="A475" s="9"/>
      <c r="B475" s="9"/>
      <c r="C475" s="9"/>
      <c r="D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</row>
    <row r="476" spans="1:52">
      <c r="A476" s="9"/>
      <c r="B476" s="9"/>
      <c r="C476" s="9"/>
      <c r="D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</row>
    <row r="477" spans="1:52">
      <c r="A477" s="9"/>
      <c r="B477" s="9"/>
      <c r="C477" s="9"/>
      <c r="D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</row>
    <row r="478" spans="1:52">
      <c r="A478" s="9"/>
      <c r="B478" s="9"/>
      <c r="C478" s="9"/>
      <c r="D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</row>
    <row r="479" spans="1:52">
      <c r="A479" s="9"/>
      <c r="B479" s="9"/>
      <c r="C479" s="9"/>
      <c r="D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</row>
    <row r="480" spans="1:52">
      <c r="A480" s="9"/>
      <c r="B480" s="9"/>
      <c r="C480" s="9"/>
      <c r="D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</row>
    <row r="481" spans="1:52">
      <c r="A481" s="9"/>
      <c r="B481" s="9"/>
      <c r="C481" s="9"/>
      <c r="D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</row>
    <row r="482" spans="1:52">
      <c r="A482" s="9"/>
      <c r="B482" s="9"/>
      <c r="C482" s="9"/>
      <c r="D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</row>
    <row r="483" spans="1:52">
      <c r="A483" s="9"/>
      <c r="B483" s="9"/>
      <c r="C483" s="9"/>
      <c r="D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</row>
    <row r="484" spans="1:52">
      <c r="A484" s="9"/>
      <c r="B484" s="9"/>
      <c r="C484" s="9"/>
      <c r="D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</row>
    <row r="485" spans="1:52">
      <c r="A485" s="9"/>
      <c r="B485" s="9"/>
      <c r="C485" s="9"/>
      <c r="D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</row>
    <row r="486" spans="1:52">
      <c r="A486" s="9"/>
      <c r="B486" s="9"/>
      <c r="C486" s="9"/>
      <c r="D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</row>
    <row r="487" spans="1:52">
      <c r="A487" s="9"/>
      <c r="B487" s="9"/>
      <c r="C487" s="9"/>
      <c r="D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</row>
    <row r="488" spans="1:52">
      <c r="A488" s="9"/>
      <c r="B488" s="9"/>
      <c r="C488" s="9"/>
      <c r="D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</row>
    <row r="489" spans="1:52">
      <c r="A489" s="9"/>
      <c r="B489" s="9"/>
      <c r="C489" s="9"/>
      <c r="D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</row>
    <row r="490" spans="1:52">
      <c r="A490" s="9"/>
      <c r="B490" s="9"/>
      <c r="C490" s="9"/>
      <c r="D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</row>
    <row r="491" spans="1:52">
      <c r="A491" s="9"/>
      <c r="B491" s="9"/>
      <c r="C491" s="9"/>
      <c r="D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</row>
    <row r="492" spans="1:52">
      <c r="A492" s="9"/>
      <c r="B492" s="9"/>
      <c r="C492" s="9"/>
      <c r="D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</row>
    <row r="493" spans="1:52">
      <c r="A493" s="9"/>
      <c r="B493" s="9"/>
      <c r="C493" s="9"/>
      <c r="D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</row>
    <row r="494" spans="1:52">
      <c r="A494" s="9"/>
      <c r="B494" s="9"/>
      <c r="C494" s="9"/>
      <c r="D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</row>
    <row r="495" spans="1:52">
      <c r="A495" s="9"/>
      <c r="B495" s="9"/>
      <c r="C495" s="9"/>
      <c r="D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</row>
    <row r="496" spans="1:52">
      <c r="A496" s="9"/>
      <c r="B496" s="9"/>
      <c r="C496" s="9"/>
      <c r="D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</row>
    <row r="497" spans="1:52">
      <c r="A497" s="9"/>
      <c r="B497" s="9"/>
      <c r="C497" s="9"/>
      <c r="D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</row>
    <row r="498" spans="1:52">
      <c r="A498" s="9"/>
      <c r="B498" s="9"/>
      <c r="C498" s="9"/>
      <c r="D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</row>
    <row r="499" spans="1:52">
      <c r="A499" s="9"/>
      <c r="B499" s="9"/>
      <c r="C499" s="9"/>
      <c r="D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</row>
    <row r="500" spans="1:52">
      <c r="A500" s="9"/>
      <c r="B500" s="9"/>
      <c r="C500" s="9"/>
      <c r="D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</row>
    <row r="501" spans="1:5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</row>
    <row r="502" spans="1:5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</row>
    <row r="503" spans="1:5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</row>
    <row r="504" spans="1:5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</row>
    <row r="505" spans="1:5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</row>
    <row r="506" spans="1:5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</row>
    <row r="507" spans="1:5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</row>
    <row r="508" spans="1:5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</row>
    <row r="509" spans="1:5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</row>
    <row r="510" spans="1:5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</row>
    <row r="511" spans="1:5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</row>
    <row r="512" spans="1:5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</row>
    <row r="513" spans="1:5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</row>
    <row r="514" spans="1:5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</row>
    <row r="515" spans="1:5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</row>
    <row r="516" spans="1:5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</row>
    <row r="517" spans="1:5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</row>
    <row r="518" spans="1:5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</row>
    <row r="519" spans="1:5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</row>
    <row r="520" spans="1:5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</row>
    <row r="521" spans="1:5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</row>
    <row r="522" spans="1:5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</row>
    <row r="523" spans="1:5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</row>
    <row r="524" spans="1:5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</row>
    <row r="525" spans="1:5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</row>
    <row r="526" spans="1:5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</row>
    <row r="527" spans="1:5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</row>
    <row r="528" spans="1:5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</row>
    <row r="529" spans="1:5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</row>
    <row r="530" spans="1:5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</row>
    <row r="531" spans="1:5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</row>
    <row r="532" spans="1:5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</row>
    <row r="533" spans="1:5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</row>
    <row r="534" spans="1:5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</row>
    <row r="535" spans="1:5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</row>
    <row r="536" spans="1:5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</row>
    <row r="537" spans="1:5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</row>
    <row r="538" spans="1:5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</row>
    <row r="539" spans="1:5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</row>
    <row r="540" spans="1:5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</row>
    <row r="541" spans="1:5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</row>
    <row r="542" spans="1:5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</row>
    <row r="543" spans="1:5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</row>
    <row r="544" spans="1:5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</row>
    <row r="545" spans="1:5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</row>
    <row r="546" spans="1:5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</row>
    <row r="547" spans="1:5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</row>
    <row r="548" spans="1:5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</row>
    <row r="549" spans="1:5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</row>
    <row r="550" spans="1:5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</row>
    <row r="551" spans="1:5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</row>
    <row r="552" spans="1:5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</row>
    <row r="553" spans="1:5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</row>
    <row r="554" spans="1:5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</row>
    <row r="555" spans="1:5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</row>
    <row r="556" spans="1:5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</row>
    <row r="557" spans="1:5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</row>
    <row r="558" spans="1:5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</row>
    <row r="559" spans="1:5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</row>
    <row r="560" spans="1:5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</row>
    <row r="561" spans="1:5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</row>
    <row r="562" spans="1:5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</row>
    <row r="563" spans="1:5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</row>
    <row r="564" spans="1:5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</row>
    <row r="565" spans="1:5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</row>
    <row r="566" spans="1:5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</row>
    <row r="567" spans="1:5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</row>
    <row r="568" spans="1:5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</row>
    <row r="569" spans="1:5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</row>
    <row r="570" spans="1:5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</row>
    <row r="571" spans="1:5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</row>
    <row r="572" spans="1:5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</row>
    <row r="573" spans="1:5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</row>
    <row r="574" spans="1:5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</row>
    <row r="575" spans="1:5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</row>
    <row r="576" spans="1:5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</row>
    <row r="577" spans="1:5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</row>
    <row r="578" spans="1:5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</row>
    <row r="579" spans="1:5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</row>
    <row r="580" spans="1:5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</row>
  </sheetData>
  <mergeCells count="4">
    <mergeCell ref="E10:H10"/>
    <mergeCell ref="I10:M10"/>
    <mergeCell ref="N10:Q10"/>
    <mergeCell ref="R10:T10"/>
  </mergeCells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876"/>
  <sheetViews>
    <sheetView zoomScale="75" zoomScaleNormal="75" workbookViewId="0">
      <pane ySplit="8" topLeftCell="A54" activePane="bottomLeft" state="frozen"/>
      <selection activeCell="V20" sqref="V20"/>
      <selection pane="bottomLeft" activeCell="K83" sqref="K83"/>
    </sheetView>
  </sheetViews>
  <sheetFormatPr defaultColWidth="9" defaultRowHeight="13.5"/>
  <cols>
    <col min="1" max="3" width="1.875" style="10" customWidth="1"/>
    <col min="4" max="10" width="6.625" style="10" hidden="1" customWidth="1"/>
    <col min="11" max="13" width="9" style="10"/>
    <col min="14" max="14" width="10.25" style="10" customWidth="1"/>
    <col min="15" max="15" width="10.125" style="10" customWidth="1"/>
    <col min="16" max="16" width="4.375" style="10" customWidth="1"/>
    <col min="17" max="17" width="17.875" style="10" customWidth="1"/>
    <col min="18" max="16384" width="9" style="10"/>
  </cols>
  <sheetData>
    <row r="1" spans="1:38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 t="s">
        <v>124</v>
      </c>
      <c r="R1" s="22" t="s">
        <v>125</v>
      </c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 t="s">
        <v>126</v>
      </c>
      <c r="R2" s="22" t="s">
        <v>127</v>
      </c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13.5" customHeight="1">
      <c r="A3" s="20"/>
      <c r="B3" s="20"/>
      <c r="C3" s="20"/>
      <c r="D3" s="20"/>
      <c r="E3" s="20"/>
      <c r="F3" s="20"/>
      <c r="G3" s="375" t="s">
        <v>128</v>
      </c>
      <c r="H3" s="375"/>
      <c r="I3" s="375"/>
      <c r="J3" s="375"/>
      <c r="K3" s="20"/>
      <c r="L3" s="20"/>
      <c r="M3" s="376" t="s">
        <v>129</v>
      </c>
      <c r="N3" s="376"/>
      <c r="O3" s="377"/>
      <c r="P3" s="20"/>
      <c r="Q3" s="21" t="s">
        <v>130</v>
      </c>
      <c r="R3" s="22" t="s">
        <v>131</v>
      </c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>
      <c r="A4" s="20"/>
      <c r="B4" s="20"/>
      <c r="C4" s="20"/>
      <c r="D4" s="20"/>
      <c r="E4" s="20"/>
      <c r="F4" s="20"/>
      <c r="G4" s="375"/>
      <c r="H4" s="375"/>
      <c r="I4" s="375"/>
      <c r="J4" s="375"/>
      <c r="K4" s="20"/>
      <c r="L4" s="20"/>
      <c r="M4" s="376"/>
      <c r="N4" s="376"/>
      <c r="O4" s="377"/>
      <c r="P4" s="20"/>
      <c r="Q4" s="21" t="s">
        <v>247</v>
      </c>
      <c r="R4" s="22" t="s">
        <v>248</v>
      </c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>
      <c r="A5" s="20"/>
      <c r="B5" s="20"/>
      <c r="C5" s="20"/>
      <c r="D5" s="20"/>
      <c r="E5" s="20"/>
      <c r="F5" s="20"/>
      <c r="G5" s="375"/>
      <c r="H5" s="375"/>
      <c r="I5" s="375"/>
      <c r="J5" s="375"/>
      <c r="K5" s="20"/>
      <c r="L5" s="20"/>
      <c r="M5" s="376"/>
      <c r="N5" s="376"/>
      <c r="O5" s="377"/>
      <c r="P5" s="20"/>
      <c r="Q5" s="21"/>
      <c r="R5" s="22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ht="8.2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</row>
    <row r="7" spans="1:38">
      <c r="A7" s="20"/>
      <c r="B7" s="20"/>
      <c r="C7" s="20"/>
      <c r="D7" s="373" t="s">
        <v>132</v>
      </c>
      <c r="E7" s="373"/>
      <c r="F7" s="373"/>
      <c r="G7" s="373" t="s">
        <v>118</v>
      </c>
      <c r="H7" s="373"/>
      <c r="I7" s="23"/>
      <c r="J7" s="23"/>
      <c r="K7" s="378" t="s">
        <v>132</v>
      </c>
      <c r="L7" s="378"/>
      <c r="M7" s="378"/>
      <c r="N7" s="378" t="s">
        <v>119</v>
      </c>
      <c r="O7" s="378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>
      <c r="A8" s="20"/>
      <c r="B8" s="23"/>
      <c r="C8" s="23"/>
      <c r="D8" s="15" t="s">
        <v>133</v>
      </c>
      <c r="E8" s="15" t="s">
        <v>120</v>
      </c>
      <c r="F8" s="15" t="s">
        <v>134</v>
      </c>
      <c r="G8" s="15" t="s">
        <v>120</v>
      </c>
      <c r="H8" s="15" t="s">
        <v>121</v>
      </c>
      <c r="I8" s="23"/>
      <c r="J8" s="23"/>
      <c r="K8" s="24" t="s">
        <v>133</v>
      </c>
      <c r="L8" s="24" t="s">
        <v>120</v>
      </c>
      <c r="M8" s="24" t="s">
        <v>134</v>
      </c>
      <c r="N8" s="24" t="s">
        <v>123</v>
      </c>
      <c r="O8" s="24" t="s">
        <v>121</v>
      </c>
      <c r="P8" s="25"/>
      <c r="Q8" s="20"/>
      <c r="R8" s="23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>
      <c r="A9" s="20"/>
      <c r="B9" s="20"/>
      <c r="C9" s="20"/>
      <c r="D9" s="26"/>
      <c r="G9" s="27"/>
      <c r="H9" s="27"/>
      <c r="I9" s="20"/>
      <c r="J9" s="20"/>
      <c r="K9" s="28" t="s">
        <v>135</v>
      </c>
      <c r="N9" s="29" t="s">
        <v>136</v>
      </c>
      <c r="O9" s="27">
        <v>1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>
      <c r="A10" s="20"/>
      <c r="B10" s="20"/>
      <c r="C10" s="20"/>
      <c r="D10" s="26"/>
      <c r="G10" s="27"/>
      <c r="H10" s="27"/>
      <c r="I10" s="20"/>
      <c r="J10" s="20"/>
      <c r="K10" s="28" t="s">
        <v>192</v>
      </c>
      <c r="N10" s="29" t="s">
        <v>136</v>
      </c>
      <c r="O10" s="27">
        <v>2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1:38">
      <c r="A11" s="20"/>
      <c r="B11" s="20"/>
      <c r="C11" s="20"/>
      <c r="D11" s="26"/>
      <c r="G11" s="27"/>
      <c r="H11" s="27"/>
      <c r="I11" s="20"/>
      <c r="J11" s="20"/>
      <c r="K11" s="28" t="s">
        <v>197</v>
      </c>
      <c r="N11" s="29" t="s">
        <v>136</v>
      </c>
      <c r="O11" s="27">
        <v>3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</row>
    <row r="12" spans="1:38">
      <c r="A12" s="20"/>
      <c r="B12" s="20"/>
      <c r="C12" s="20"/>
      <c r="D12" s="26"/>
      <c r="G12" s="27"/>
      <c r="H12" s="27"/>
      <c r="I12" s="20"/>
      <c r="J12" s="20"/>
      <c r="K12" s="28" t="s">
        <v>173</v>
      </c>
      <c r="N12" s="29" t="s">
        <v>136</v>
      </c>
      <c r="O12" s="27">
        <v>4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</row>
    <row r="13" spans="1:38">
      <c r="A13" s="20"/>
      <c r="B13" s="20"/>
      <c r="C13" s="20"/>
      <c r="D13" s="26"/>
      <c r="G13" s="27"/>
      <c r="H13" s="27"/>
      <c r="I13" s="20"/>
      <c r="J13" s="20"/>
      <c r="K13" s="28" t="s">
        <v>170</v>
      </c>
      <c r="N13" s="29" t="s">
        <v>136</v>
      </c>
      <c r="O13" s="27">
        <v>5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>
      <c r="A14" s="20"/>
      <c r="B14" s="20"/>
      <c r="C14" s="20"/>
      <c r="D14" s="26"/>
      <c r="G14" s="27"/>
      <c r="H14" s="27"/>
      <c r="I14" s="20"/>
      <c r="J14" s="20"/>
      <c r="K14" s="28" t="s">
        <v>186</v>
      </c>
      <c r="N14" s="29" t="s">
        <v>136</v>
      </c>
      <c r="O14" s="27">
        <v>6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>
      <c r="A15" s="20"/>
      <c r="B15" s="20"/>
      <c r="C15" s="20"/>
      <c r="D15" s="26"/>
      <c r="G15" s="27"/>
      <c r="H15" s="27"/>
      <c r="I15" s="20"/>
      <c r="J15" s="20"/>
      <c r="K15" s="28" t="s">
        <v>141</v>
      </c>
      <c r="N15" s="29" t="s">
        <v>136</v>
      </c>
      <c r="O15" s="27">
        <v>7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>
      <c r="A16" s="20"/>
      <c r="B16" s="20"/>
      <c r="C16" s="20"/>
      <c r="D16" s="26"/>
      <c r="G16" s="27"/>
      <c r="H16" s="27"/>
      <c r="I16" s="20"/>
      <c r="J16" s="20"/>
      <c r="K16" s="28" t="s">
        <v>159</v>
      </c>
      <c r="N16" s="29" t="s">
        <v>136</v>
      </c>
      <c r="O16" s="27">
        <v>8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</row>
    <row r="17" spans="1:38">
      <c r="A17" s="20"/>
      <c r="B17" s="20"/>
      <c r="C17" s="20"/>
      <c r="D17" s="26"/>
      <c r="G17" s="27"/>
      <c r="H17" s="27"/>
      <c r="I17" s="20"/>
      <c r="J17" s="20"/>
      <c r="K17" s="28" t="s">
        <v>188</v>
      </c>
      <c r="N17" s="29" t="s">
        <v>136</v>
      </c>
      <c r="O17" s="27">
        <v>9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</row>
    <row r="18" spans="1:38">
      <c r="A18" s="20"/>
      <c r="B18" s="20"/>
      <c r="C18" s="20"/>
      <c r="D18" s="26"/>
      <c r="G18" s="27"/>
      <c r="H18" s="27"/>
      <c r="I18" s="20"/>
      <c r="J18" s="20"/>
      <c r="K18" s="28" t="s">
        <v>175</v>
      </c>
      <c r="N18" s="29" t="s">
        <v>136</v>
      </c>
      <c r="O18" s="27">
        <v>10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</row>
    <row r="19" spans="1:38">
      <c r="A19" s="20"/>
      <c r="B19" s="20"/>
      <c r="C19" s="20"/>
      <c r="D19" s="26"/>
      <c r="G19" s="27"/>
      <c r="H19" s="27"/>
      <c r="I19" s="20"/>
      <c r="J19" s="20"/>
      <c r="K19" s="28" t="s">
        <v>236</v>
      </c>
      <c r="N19" s="29" t="s">
        <v>136</v>
      </c>
      <c r="O19" s="27">
        <v>11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</row>
    <row r="20" spans="1:38">
      <c r="A20" s="20"/>
      <c r="B20" s="20"/>
      <c r="C20" s="20"/>
      <c r="D20" s="26"/>
      <c r="G20" s="27"/>
      <c r="H20" s="27"/>
      <c r="I20" s="20"/>
      <c r="J20" s="20"/>
      <c r="K20" s="28" t="s">
        <v>139</v>
      </c>
      <c r="N20" s="29" t="s">
        <v>136</v>
      </c>
      <c r="O20" s="27">
        <v>12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</row>
    <row r="21" spans="1:38">
      <c r="A21" s="20"/>
      <c r="B21" s="20"/>
      <c r="C21" s="20"/>
      <c r="D21" s="26"/>
      <c r="G21" s="27"/>
      <c r="H21" s="27"/>
      <c r="I21" s="20"/>
      <c r="J21" s="20"/>
      <c r="K21" s="28" t="s">
        <v>137</v>
      </c>
      <c r="N21" s="29" t="s">
        <v>136</v>
      </c>
      <c r="O21" s="27">
        <v>13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</row>
    <row r="22" spans="1:38">
      <c r="A22" s="20"/>
      <c r="B22" s="20"/>
      <c r="C22" s="20"/>
      <c r="D22" s="26"/>
      <c r="G22" s="27"/>
      <c r="H22" s="27"/>
      <c r="I22" s="20"/>
      <c r="J22" s="20"/>
      <c r="K22" s="28" t="s">
        <v>153</v>
      </c>
      <c r="N22" s="29" t="s">
        <v>136</v>
      </c>
      <c r="O22" s="27">
        <v>14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</row>
    <row r="23" spans="1:38">
      <c r="A23" s="20"/>
      <c r="B23" s="20"/>
      <c r="C23" s="20"/>
      <c r="D23" s="26"/>
      <c r="G23" s="27"/>
      <c r="H23" s="27"/>
      <c r="I23" s="20"/>
      <c r="J23" s="20"/>
      <c r="K23" s="28" t="s">
        <v>184</v>
      </c>
      <c r="N23" s="29" t="s">
        <v>136</v>
      </c>
      <c r="O23" s="27">
        <v>15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</row>
    <row r="24" spans="1:38">
      <c r="A24" s="20"/>
      <c r="B24" s="20"/>
      <c r="C24" s="20"/>
      <c r="D24" s="26"/>
      <c r="G24" s="27"/>
      <c r="H24" s="27"/>
      <c r="I24" s="20"/>
      <c r="J24" s="20"/>
      <c r="K24" s="28" t="s">
        <v>227</v>
      </c>
      <c r="N24" s="29" t="s">
        <v>136</v>
      </c>
      <c r="O24" s="27">
        <v>16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</row>
    <row r="25" spans="1:38">
      <c r="A25" s="20"/>
      <c r="B25" s="20"/>
      <c r="C25" s="20"/>
      <c r="D25" s="26"/>
      <c r="G25" s="27"/>
      <c r="H25" s="27"/>
      <c r="I25" s="20"/>
      <c r="J25" s="20"/>
      <c r="K25" s="28" t="s">
        <v>179</v>
      </c>
      <c r="N25" s="29" t="s">
        <v>136</v>
      </c>
      <c r="O25" s="27">
        <v>17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</row>
    <row r="26" spans="1:38">
      <c r="A26" s="20"/>
      <c r="B26" s="20"/>
      <c r="C26" s="20"/>
      <c r="D26" s="26"/>
      <c r="G26" s="27"/>
      <c r="H26" s="27"/>
      <c r="I26" s="20"/>
      <c r="J26" s="20"/>
      <c r="K26" s="28" t="s">
        <v>163</v>
      </c>
      <c r="N26" s="29" t="s">
        <v>136</v>
      </c>
      <c r="O26" s="27">
        <v>18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</row>
    <row r="27" spans="1:38">
      <c r="A27" s="20"/>
      <c r="B27" s="20"/>
      <c r="C27" s="20"/>
      <c r="D27" s="26"/>
      <c r="G27" s="27"/>
      <c r="H27" s="27"/>
      <c r="I27" s="20"/>
      <c r="J27" s="20"/>
      <c r="K27" s="28" t="s">
        <v>140</v>
      </c>
      <c r="N27" s="29" t="s">
        <v>136</v>
      </c>
      <c r="O27" s="27">
        <v>19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>
      <c r="A28" s="20"/>
      <c r="B28" s="20"/>
      <c r="C28" s="20"/>
      <c r="D28" s="26"/>
      <c r="G28" s="27"/>
      <c r="H28" s="27"/>
      <c r="I28" s="20"/>
      <c r="J28" s="20"/>
      <c r="K28" s="28" t="s">
        <v>851</v>
      </c>
      <c r="N28" s="29" t="s">
        <v>136</v>
      </c>
      <c r="O28" s="27">
        <v>20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>
      <c r="A29" s="20"/>
      <c r="B29" s="20"/>
      <c r="C29" s="20"/>
      <c r="D29" s="26"/>
      <c r="G29" s="27"/>
      <c r="H29" s="27"/>
      <c r="I29" s="20"/>
      <c r="J29" s="20"/>
      <c r="K29" s="28" t="s">
        <v>162</v>
      </c>
      <c r="N29" s="29" t="s">
        <v>136</v>
      </c>
      <c r="O29" s="27">
        <v>21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>
      <c r="A30" s="20"/>
      <c r="B30" s="20"/>
      <c r="C30" s="20"/>
      <c r="D30" s="26"/>
      <c r="G30" s="27"/>
      <c r="H30" s="27"/>
      <c r="I30" s="20"/>
      <c r="J30" s="20"/>
      <c r="K30" s="28" t="s">
        <v>157</v>
      </c>
      <c r="N30" s="29" t="s">
        <v>136</v>
      </c>
      <c r="O30" s="27">
        <v>22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>
      <c r="A31" s="20"/>
      <c r="B31" s="20"/>
      <c r="C31" s="20"/>
      <c r="D31" s="26"/>
      <c r="G31" s="27"/>
      <c r="H31" s="27"/>
      <c r="I31" s="20"/>
      <c r="J31" s="20"/>
      <c r="K31" s="28" t="s">
        <v>165</v>
      </c>
      <c r="N31" s="29" t="s">
        <v>136</v>
      </c>
      <c r="O31" s="27">
        <v>23</v>
      </c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>
      <c r="A32" s="20"/>
      <c r="B32" s="20"/>
      <c r="C32" s="20"/>
      <c r="D32" s="26"/>
      <c r="G32" s="27"/>
      <c r="H32" s="27"/>
      <c r="I32" s="20"/>
      <c r="J32" s="20"/>
      <c r="K32" s="28" t="s">
        <v>143</v>
      </c>
      <c r="N32" s="29" t="s">
        <v>136</v>
      </c>
      <c r="O32" s="27">
        <v>24</v>
      </c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>
      <c r="A33" s="20"/>
      <c r="B33" s="20"/>
      <c r="C33" s="20"/>
      <c r="D33" s="26"/>
      <c r="G33" s="27"/>
      <c r="H33" s="27"/>
      <c r="I33" s="20"/>
      <c r="J33" s="20"/>
      <c r="K33" s="28" t="s">
        <v>154</v>
      </c>
      <c r="N33" s="29" t="s">
        <v>136</v>
      </c>
      <c r="O33" s="27">
        <v>25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>
      <c r="A34" s="20"/>
      <c r="B34" s="20"/>
      <c r="C34" s="20"/>
      <c r="D34" s="26"/>
      <c r="G34" s="27"/>
      <c r="H34" s="27"/>
      <c r="I34" s="20"/>
      <c r="J34" s="20"/>
      <c r="K34" s="28" t="s">
        <v>147</v>
      </c>
      <c r="N34" s="29" t="s">
        <v>136</v>
      </c>
      <c r="O34" s="27">
        <v>26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>
      <c r="A35" s="20"/>
      <c r="B35" s="20"/>
      <c r="C35" s="20"/>
      <c r="D35" s="26"/>
      <c r="G35" s="27"/>
      <c r="H35" s="27"/>
      <c r="I35" s="20"/>
      <c r="J35" s="20"/>
      <c r="K35" s="28" t="s">
        <v>177</v>
      </c>
      <c r="N35" s="29" t="s">
        <v>136</v>
      </c>
      <c r="O35" s="27">
        <v>27</v>
      </c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>
      <c r="A36" s="20"/>
      <c r="B36" s="20"/>
      <c r="C36" s="20"/>
      <c r="D36" s="26"/>
      <c r="G36" s="27"/>
      <c r="H36" s="27"/>
      <c r="I36" s="20"/>
      <c r="J36" s="20"/>
      <c r="K36" s="28" t="s">
        <v>138</v>
      </c>
      <c r="N36" s="29" t="s">
        <v>136</v>
      </c>
      <c r="O36" s="27">
        <v>28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>
      <c r="A37" s="20"/>
      <c r="B37" s="20"/>
      <c r="C37" s="20"/>
      <c r="D37" s="26"/>
      <c r="G37" s="27"/>
      <c r="H37" s="27"/>
      <c r="I37" s="20"/>
      <c r="J37" s="20"/>
      <c r="K37" s="28" t="s">
        <v>150</v>
      </c>
      <c r="N37" s="29" t="s">
        <v>136</v>
      </c>
      <c r="O37" s="27">
        <v>29</v>
      </c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</row>
    <row r="38" spans="1:38">
      <c r="A38" s="20"/>
      <c r="B38" s="20"/>
      <c r="C38" s="20"/>
      <c r="D38" s="26"/>
      <c r="G38" s="27"/>
      <c r="H38" s="27"/>
      <c r="I38" s="20"/>
      <c r="J38" s="20"/>
      <c r="K38" s="28" t="s">
        <v>195</v>
      </c>
      <c r="N38" s="29" t="s">
        <v>136</v>
      </c>
      <c r="O38" s="27">
        <v>30</v>
      </c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</row>
    <row r="39" spans="1:38">
      <c r="A39" s="20"/>
      <c r="B39" s="20"/>
      <c r="C39" s="20"/>
      <c r="D39" s="26"/>
      <c r="G39" s="27"/>
      <c r="H39" s="27"/>
      <c r="I39" s="20"/>
      <c r="J39" s="20"/>
      <c r="K39" s="28" t="s">
        <v>178</v>
      </c>
      <c r="N39" s="29" t="s">
        <v>136</v>
      </c>
      <c r="O39" s="27">
        <v>31</v>
      </c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</row>
    <row r="40" spans="1:38">
      <c r="A40" s="20"/>
      <c r="B40" s="20"/>
      <c r="C40" s="20"/>
      <c r="D40" s="26"/>
      <c r="G40" s="27"/>
      <c r="H40" s="27"/>
      <c r="I40" s="20"/>
      <c r="J40" s="20"/>
      <c r="K40" s="28" t="s">
        <v>181</v>
      </c>
      <c r="N40" s="29" t="s">
        <v>136</v>
      </c>
      <c r="O40" s="27">
        <v>32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</row>
    <row r="41" spans="1:38">
      <c r="A41" s="20"/>
      <c r="B41" s="20"/>
      <c r="C41" s="20"/>
      <c r="D41" s="26"/>
      <c r="G41" s="27"/>
      <c r="H41" s="27"/>
      <c r="I41" s="20"/>
      <c r="J41" s="20"/>
      <c r="K41" s="28" t="s">
        <v>142</v>
      </c>
      <c r="N41" s="29" t="s">
        <v>136</v>
      </c>
      <c r="O41" s="27">
        <v>33</v>
      </c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</row>
    <row r="42" spans="1:38">
      <c r="A42" s="20"/>
      <c r="B42" s="20"/>
      <c r="C42" s="20"/>
      <c r="D42" s="26"/>
      <c r="G42" s="27"/>
      <c r="H42" s="27"/>
      <c r="I42" s="20"/>
      <c r="J42" s="20"/>
      <c r="K42" s="28" t="s">
        <v>238</v>
      </c>
      <c r="N42" s="29" t="s">
        <v>136</v>
      </c>
      <c r="O42" s="27">
        <v>34</v>
      </c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</row>
    <row r="43" spans="1:38">
      <c r="A43" s="20"/>
      <c r="B43" s="20"/>
      <c r="C43" s="20"/>
      <c r="D43" s="26"/>
      <c r="G43" s="27"/>
      <c r="H43" s="27"/>
      <c r="I43" s="20"/>
      <c r="J43" s="20"/>
      <c r="K43" s="28" t="s">
        <v>477</v>
      </c>
      <c r="N43" s="29" t="s">
        <v>136</v>
      </c>
      <c r="O43" s="27">
        <v>35</v>
      </c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</row>
    <row r="44" spans="1:38">
      <c r="A44" s="20"/>
      <c r="B44" s="20"/>
      <c r="C44" s="20"/>
      <c r="D44" s="26"/>
      <c r="G44" s="27"/>
      <c r="H44" s="27"/>
      <c r="I44" s="20"/>
      <c r="J44" s="20"/>
      <c r="K44" s="28" t="s">
        <v>180</v>
      </c>
      <c r="N44" s="29" t="s">
        <v>136</v>
      </c>
      <c r="O44" s="27">
        <v>36</v>
      </c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</row>
    <row r="45" spans="1:38">
      <c r="A45" s="20"/>
      <c r="B45" s="20"/>
      <c r="C45" s="20"/>
      <c r="D45" s="26"/>
      <c r="G45" s="27"/>
      <c r="H45" s="27"/>
      <c r="I45" s="20"/>
      <c r="J45" s="20"/>
      <c r="K45" s="28" t="s">
        <v>146</v>
      </c>
      <c r="N45" s="29" t="s">
        <v>136</v>
      </c>
      <c r="O45" s="27">
        <v>37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</row>
    <row r="46" spans="1:38">
      <c r="A46" s="20"/>
      <c r="B46" s="20"/>
      <c r="C46" s="20"/>
      <c r="D46" s="26"/>
      <c r="G46" s="27"/>
      <c r="H46" s="27"/>
      <c r="I46" s="20"/>
      <c r="J46" s="20"/>
      <c r="K46" s="28" t="s">
        <v>467</v>
      </c>
      <c r="N46" s="29" t="s">
        <v>136</v>
      </c>
      <c r="O46" s="27">
        <v>38</v>
      </c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</row>
    <row r="47" spans="1:38">
      <c r="A47" s="20"/>
      <c r="B47" s="20"/>
      <c r="C47" s="20"/>
      <c r="D47" s="26"/>
      <c r="G47" s="27"/>
      <c r="H47" s="27"/>
      <c r="I47" s="20"/>
      <c r="J47" s="20"/>
      <c r="K47" s="28" t="s">
        <v>228</v>
      </c>
      <c r="N47" s="29" t="s">
        <v>136</v>
      </c>
      <c r="O47" s="27">
        <v>39</v>
      </c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>
      <c r="A48" s="20"/>
      <c r="B48" s="20"/>
      <c r="C48" s="20"/>
      <c r="D48" s="26"/>
      <c r="G48" s="27"/>
      <c r="H48" s="27"/>
      <c r="I48" s="20"/>
      <c r="J48" s="20"/>
      <c r="K48" s="28" t="s">
        <v>144</v>
      </c>
      <c r="N48" s="29" t="s">
        <v>136</v>
      </c>
      <c r="O48" s="27">
        <v>40</v>
      </c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</row>
    <row r="49" spans="1:38">
      <c r="A49" s="20"/>
      <c r="B49" s="20"/>
      <c r="C49" s="20"/>
      <c r="D49" s="26"/>
      <c r="G49" s="27"/>
      <c r="H49" s="27"/>
      <c r="I49" s="20"/>
      <c r="J49" s="20"/>
      <c r="K49" s="28" t="s">
        <v>171</v>
      </c>
      <c r="N49" s="29" t="s">
        <v>136</v>
      </c>
      <c r="O49" s="27">
        <v>41</v>
      </c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</row>
    <row r="50" spans="1:38">
      <c r="A50" s="20"/>
      <c r="B50" s="20"/>
      <c r="C50" s="20"/>
      <c r="D50" s="26"/>
      <c r="G50" s="27"/>
      <c r="H50" s="27"/>
      <c r="I50" s="20"/>
      <c r="J50" s="20"/>
      <c r="K50" s="28" t="s">
        <v>148</v>
      </c>
      <c r="N50" s="29" t="s">
        <v>136</v>
      </c>
      <c r="O50" s="27">
        <v>42</v>
      </c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>
      <c r="A51" s="20"/>
      <c r="B51" s="20"/>
      <c r="C51" s="20"/>
      <c r="D51" s="26"/>
      <c r="G51" s="27"/>
      <c r="H51" s="27"/>
      <c r="I51" s="20"/>
      <c r="J51" s="20"/>
      <c r="K51" s="28" t="s">
        <v>169</v>
      </c>
      <c r="N51" s="29" t="s">
        <v>136</v>
      </c>
      <c r="O51" s="27">
        <v>43</v>
      </c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</row>
    <row r="52" spans="1:38">
      <c r="A52" s="20"/>
      <c r="B52" s="20"/>
      <c r="C52" s="20"/>
      <c r="D52" s="26"/>
      <c r="G52" s="27"/>
      <c r="H52" s="27"/>
      <c r="I52" s="20"/>
      <c r="J52" s="20"/>
      <c r="K52" s="28" t="s">
        <v>182</v>
      </c>
      <c r="N52" s="29" t="s">
        <v>136</v>
      </c>
      <c r="O52" s="27">
        <v>44</v>
      </c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</row>
    <row r="53" spans="1:38">
      <c r="A53" s="20"/>
      <c r="B53" s="20"/>
      <c r="C53" s="20"/>
      <c r="D53" s="26"/>
      <c r="G53" s="27"/>
      <c r="H53" s="27"/>
      <c r="I53" s="20"/>
      <c r="J53" s="20"/>
      <c r="K53" s="28" t="s">
        <v>158</v>
      </c>
      <c r="N53" s="29" t="s">
        <v>136</v>
      </c>
      <c r="O53" s="27">
        <v>45</v>
      </c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>
      <c r="A54" s="20"/>
      <c r="B54" s="20"/>
      <c r="C54" s="20"/>
      <c r="D54" s="26"/>
      <c r="G54" s="27"/>
      <c r="H54" s="27"/>
      <c r="I54" s="20"/>
      <c r="J54" s="20"/>
      <c r="K54" s="28" t="s">
        <v>149</v>
      </c>
      <c r="N54" s="29" t="s">
        <v>136</v>
      </c>
      <c r="O54" s="27">
        <v>46</v>
      </c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</row>
    <row r="55" spans="1:38">
      <c r="A55" s="20"/>
      <c r="B55" s="20"/>
      <c r="C55" s="20"/>
      <c r="D55" s="26"/>
      <c r="G55" s="27"/>
      <c r="H55" s="27"/>
      <c r="I55" s="20"/>
      <c r="J55" s="20"/>
      <c r="K55" s="28" t="s">
        <v>176</v>
      </c>
      <c r="N55" s="29" t="s">
        <v>136</v>
      </c>
      <c r="O55" s="27">
        <v>47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</row>
    <row r="56" spans="1:38">
      <c r="A56" s="20"/>
      <c r="B56" s="20"/>
      <c r="C56" s="20"/>
      <c r="D56" s="26"/>
      <c r="G56" s="27"/>
      <c r="H56" s="27"/>
      <c r="I56" s="20"/>
      <c r="J56" s="20"/>
      <c r="K56" s="28" t="s">
        <v>185</v>
      </c>
      <c r="N56" s="29" t="s">
        <v>136</v>
      </c>
      <c r="O56" s="27">
        <v>48</v>
      </c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1:38">
      <c r="A57" s="20"/>
      <c r="B57" s="20"/>
      <c r="C57" s="20"/>
      <c r="D57" s="26"/>
      <c r="G57" s="27"/>
      <c r="H57" s="27"/>
      <c r="I57" s="20"/>
      <c r="J57" s="20"/>
      <c r="K57" s="28" t="s">
        <v>183</v>
      </c>
      <c r="N57" s="29" t="s">
        <v>136</v>
      </c>
      <c r="O57" s="27">
        <v>49</v>
      </c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</row>
    <row r="58" spans="1:38">
      <c r="A58" s="20"/>
      <c r="B58" s="20"/>
      <c r="C58" s="20"/>
      <c r="D58" s="26"/>
      <c r="G58" s="27"/>
      <c r="H58" s="27"/>
      <c r="I58" s="20"/>
      <c r="J58" s="20"/>
      <c r="K58" s="28" t="s">
        <v>189</v>
      </c>
      <c r="N58" s="29" t="s">
        <v>136</v>
      </c>
      <c r="O58" s="27">
        <v>50</v>
      </c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>
      <c r="A59" s="20"/>
      <c r="B59" s="20"/>
      <c r="C59" s="20"/>
      <c r="D59" s="26"/>
      <c r="G59" s="27"/>
      <c r="H59" s="27"/>
      <c r="I59" s="20"/>
      <c r="J59" s="20"/>
      <c r="K59" s="28" t="s">
        <v>206</v>
      </c>
      <c r="N59" s="29" t="s">
        <v>136</v>
      </c>
      <c r="O59" s="27">
        <v>51</v>
      </c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1:38">
      <c r="A60" s="20"/>
      <c r="B60" s="20"/>
      <c r="C60" s="20"/>
      <c r="D60" s="26"/>
      <c r="G60" s="27"/>
      <c r="H60" s="27"/>
      <c r="I60" s="20"/>
      <c r="J60" s="20"/>
      <c r="K60" s="28" t="s">
        <v>208</v>
      </c>
      <c r="N60" s="29" t="s">
        <v>136</v>
      </c>
      <c r="O60" s="27">
        <v>52</v>
      </c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</row>
    <row r="61" spans="1:38">
      <c r="A61" s="20"/>
      <c r="B61" s="20"/>
      <c r="C61" s="20"/>
      <c r="D61" s="26"/>
      <c r="G61" s="27"/>
      <c r="H61" s="27"/>
      <c r="I61" s="20"/>
      <c r="J61" s="20"/>
      <c r="K61" s="28" t="s">
        <v>862</v>
      </c>
      <c r="N61" s="29" t="s">
        <v>136</v>
      </c>
      <c r="O61" s="27">
        <v>53</v>
      </c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</row>
    <row r="62" spans="1:38">
      <c r="A62" s="20"/>
      <c r="B62" s="20"/>
      <c r="C62" s="20"/>
      <c r="D62" s="26"/>
      <c r="G62" s="27"/>
      <c r="H62" s="27"/>
      <c r="I62" s="20"/>
      <c r="J62" s="20"/>
      <c r="K62" s="28" t="s">
        <v>151</v>
      </c>
      <c r="N62" s="29" t="s">
        <v>136</v>
      </c>
      <c r="O62" s="27">
        <v>54</v>
      </c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</row>
    <row r="63" spans="1:38">
      <c r="A63" s="20"/>
      <c r="B63" s="20"/>
      <c r="C63" s="20"/>
      <c r="D63" s="26"/>
      <c r="G63" s="27"/>
      <c r="H63" s="27"/>
      <c r="I63" s="20"/>
      <c r="J63" s="20"/>
      <c r="K63" s="28" t="s">
        <v>164</v>
      </c>
      <c r="N63" s="29" t="s">
        <v>136</v>
      </c>
      <c r="O63" s="27">
        <v>55</v>
      </c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</row>
    <row r="64" spans="1:38">
      <c r="A64" s="20"/>
      <c r="B64" s="20"/>
      <c r="C64" s="20"/>
      <c r="D64" s="26"/>
      <c r="G64" s="27"/>
      <c r="H64" s="27"/>
      <c r="I64" s="20"/>
      <c r="J64" s="20"/>
      <c r="K64" s="28" t="s">
        <v>237</v>
      </c>
      <c r="N64" s="29" t="s">
        <v>136</v>
      </c>
      <c r="O64" s="27">
        <v>56</v>
      </c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</row>
    <row r="65" spans="1:38">
      <c r="A65" s="20"/>
      <c r="B65" s="20"/>
      <c r="C65" s="20"/>
      <c r="D65" s="26"/>
      <c r="G65" s="27"/>
      <c r="H65" s="27"/>
      <c r="I65" s="20"/>
      <c r="J65" s="20"/>
      <c r="K65" s="28" t="s">
        <v>193</v>
      </c>
      <c r="N65" s="29" t="s">
        <v>136</v>
      </c>
      <c r="O65" s="27">
        <v>57</v>
      </c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</row>
    <row r="66" spans="1:38">
      <c r="A66" s="20"/>
      <c r="B66" s="20"/>
      <c r="C66" s="20"/>
      <c r="D66" s="26"/>
      <c r="G66" s="27"/>
      <c r="H66" s="27"/>
      <c r="I66" s="20"/>
      <c r="J66" s="20"/>
      <c r="K66" s="28" t="s">
        <v>172</v>
      </c>
      <c r="N66" s="29" t="s">
        <v>136</v>
      </c>
      <c r="O66" s="27">
        <v>58</v>
      </c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</row>
    <row r="67" spans="1:38">
      <c r="A67" s="20"/>
      <c r="B67" s="20"/>
      <c r="C67" s="20"/>
      <c r="D67" s="26"/>
      <c r="G67" s="27"/>
      <c r="H67" s="27"/>
      <c r="I67" s="20"/>
      <c r="J67" s="20"/>
      <c r="K67" s="28" t="s">
        <v>155</v>
      </c>
      <c r="N67" s="29" t="s">
        <v>136</v>
      </c>
      <c r="O67" s="27">
        <v>59</v>
      </c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</row>
    <row r="68" spans="1:38">
      <c r="A68" s="20"/>
      <c r="B68" s="20"/>
      <c r="C68" s="20"/>
      <c r="D68" s="26"/>
      <c r="G68" s="27"/>
      <c r="H68" s="27"/>
      <c r="I68" s="20"/>
      <c r="J68" s="20"/>
      <c r="K68" s="28" t="s">
        <v>161</v>
      </c>
      <c r="N68" s="29" t="s">
        <v>136</v>
      </c>
      <c r="O68" s="27">
        <v>60</v>
      </c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</row>
    <row r="69" spans="1:38">
      <c r="A69" s="20"/>
      <c r="B69" s="20"/>
      <c r="C69" s="20"/>
      <c r="D69" s="26"/>
      <c r="G69" s="27"/>
      <c r="H69" s="27"/>
      <c r="I69" s="20"/>
      <c r="J69" s="20"/>
      <c r="K69" s="28" t="s">
        <v>187</v>
      </c>
      <c r="N69" s="29" t="s">
        <v>136</v>
      </c>
      <c r="O69" s="27">
        <v>61</v>
      </c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</row>
    <row r="70" spans="1:38">
      <c r="A70" s="20"/>
      <c r="B70" s="20"/>
      <c r="C70" s="20"/>
      <c r="D70" s="26"/>
      <c r="G70" s="27"/>
      <c r="H70" s="27"/>
      <c r="I70" s="20"/>
      <c r="J70" s="20"/>
      <c r="K70" s="28" t="s">
        <v>226</v>
      </c>
      <c r="N70" s="29" t="s">
        <v>249</v>
      </c>
      <c r="O70" s="27">
        <v>62</v>
      </c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</row>
    <row r="71" spans="1:38">
      <c r="A71" s="20"/>
      <c r="B71" s="20"/>
      <c r="C71" s="20"/>
      <c r="D71" s="26"/>
      <c r="G71" s="27"/>
      <c r="H71" s="27"/>
      <c r="I71" s="20"/>
      <c r="J71" s="20"/>
      <c r="K71" s="28" t="s">
        <v>168</v>
      </c>
      <c r="N71" s="29" t="s">
        <v>249</v>
      </c>
      <c r="O71" s="27">
        <v>63</v>
      </c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</row>
    <row r="72" spans="1:38">
      <c r="A72" s="20"/>
      <c r="B72" s="20"/>
      <c r="C72" s="20"/>
      <c r="D72" s="26"/>
      <c r="G72" s="27"/>
      <c r="H72" s="27"/>
      <c r="I72" s="20"/>
      <c r="J72" s="20"/>
      <c r="K72" s="28" t="s">
        <v>160</v>
      </c>
      <c r="N72" s="29" t="s">
        <v>249</v>
      </c>
      <c r="O72" s="27">
        <v>64</v>
      </c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</row>
    <row r="73" spans="1:38">
      <c r="A73" s="20"/>
      <c r="B73" s="20"/>
      <c r="C73" s="20"/>
      <c r="D73" s="26"/>
      <c r="G73" s="27"/>
      <c r="H73" s="27"/>
      <c r="I73" s="20"/>
      <c r="J73" s="20"/>
      <c r="K73" s="28" t="s">
        <v>167</v>
      </c>
      <c r="N73" s="29" t="s">
        <v>249</v>
      </c>
      <c r="O73" s="27">
        <v>65</v>
      </c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</row>
    <row r="74" spans="1:38">
      <c r="A74" s="20"/>
      <c r="B74" s="20"/>
      <c r="C74" s="20"/>
      <c r="D74" s="26"/>
      <c r="G74" s="27"/>
      <c r="H74" s="27"/>
      <c r="I74" s="20"/>
      <c r="J74" s="20"/>
      <c r="K74" s="28" t="s">
        <v>204</v>
      </c>
      <c r="N74" s="29" t="s">
        <v>249</v>
      </c>
      <c r="O74" s="27">
        <v>66</v>
      </c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</row>
    <row r="75" spans="1:38">
      <c r="A75" s="20"/>
      <c r="B75" s="20"/>
      <c r="C75" s="20"/>
      <c r="D75" s="26"/>
      <c r="G75" s="27"/>
      <c r="H75" s="27"/>
      <c r="I75" s="20"/>
      <c r="J75" s="20"/>
      <c r="K75" s="28" t="s">
        <v>166</v>
      </c>
      <c r="N75" s="29" t="s">
        <v>249</v>
      </c>
      <c r="O75" s="27">
        <v>67</v>
      </c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</row>
    <row r="76" spans="1:38">
      <c r="A76" s="20"/>
      <c r="B76" s="20"/>
      <c r="C76" s="20"/>
      <c r="D76" s="26"/>
      <c r="G76" s="27"/>
      <c r="H76" s="27"/>
      <c r="I76" s="20"/>
      <c r="J76" s="20"/>
      <c r="K76" s="28" t="s">
        <v>156</v>
      </c>
      <c r="N76" s="29" t="s">
        <v>249</v>
      </c>
      <c r="O76" s="27">
        <v>68</v>
      </c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</row>
    <row r="77" spans="1:38">
      <c r="A77" s="20"/>
      <c r="B77" s="20"/>
      <c r="C77" s="20"/>
      <c r="D77" s="26"/>
      <c r="G77" s="27"/>
      <c r="H77" s="27"/>
      <c r="I77" s="20"/>
      <c r="J77" s="20"/>
      <c r="K77" s="28" t="s">
        <v>145</v>
      </c>
      <c r="N77" s="29" t="s">
        <v>249</v>
      </c>
      <c r="O77" s="27">
        <v>69</v>
      </c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</row>
    <row r="78" spans="1:38">
      <c r="A78" s="20"/>
      <c r="B78" s="20"/>
      <c r="C78" s="20"/>
      <c r="D78" s="26"/>
      <c r="G78" s="27"/>
      <c r="H78" s="27"/>
      <c r="I78" s="20"/>
      <c r="J78" s="20"/>
      <c r="K78" s="28" t="s">
        <v>457</v>
      </c>
      <c r="N78" s="29" t="s">
        <v>249</v>
      </c>
      <c r="O78" s="27">
        <v>70</v>
      </c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</row>
    <row r="79" spans="1:38">
      <c r="A79" s="20"/>
      <c r="B79" s="20"/>
      <c r="C79" s="20"/>
      <c r="D79" s="26"/>
      <c r="G79" s="27"/>
      <c r="H79" s="27"/>
      <c r="I79" s="20"/>
      <c r="J79" s="20"/>
      <c r="K79" s="28" t="s">
        <v>209</v>
      </c>
      <c r="N79" s="29" t="s">
        <v>249</v>
      </c>
      <c r="O79" s="27">
        <v>71</v>
      </c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</row>
    <row r="80" spans="1:38">
      <c r="A80" s="20"/>
      <c r="B80" s="20"/>
      <c r="C80" s="20"/>
      <c r="D80" s="26"/>
      <c r="G80" s="27"/>
      <c r="H80" s="27"/>
      <c r="I80" s="20"/>
      <c r="J80" s="20"/>
      <c r="K80" s="28" t="s">
        <v>190</v>
      </c>
      <c r="N80" s="29" t="s">
        <v>249</v>
      </c>
      <c r="O80" s="27">
        <v>72</v>
      </c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</row>
    <row r="81" spans="1:38">
      <c r="A81" s="20"/>
      <c r="B81" s="20"/>
      <c r="C81" s="20"/>
      <c r="D81" s="26"/>
      <c r="G81" s="27"/>
      <c r="H81" s="27"/>
      <c r="I81" s="20"/>
      <c r="J81" s="20"/>
      <c r="K81" s="30" t="s">
        <v>919</v>
      </c>
      <c r="N81" s="29" t="s">
        <v>250</v>
      </c>
      <c r="O81" s="27">
        <v>1</v>
      </c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</row>
    <row r="82" spans="1:38">
      <c r="A82" s="20"/>
      <c r="B82" s="20"/>
      <c r="C82" s="20"/>
      <c r="D82" s="26"/>
      <c r="G82" s="27"/>
      <c r="H82" s="27"/>
      <c r="I82" s="20"/>
      <c r="J82" s="20"/>
      <c r="K82" s="28" t="s">
        <v>863</v>
      </c>
      <c r="N82" s="29" t="s">
        <v>250</v>
      </c>
      <c r="O82" s="27">
        <v>2</v>
      </c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</row>
    <row r="83" spans="1:38">
      <c r="A83" s="20"/>
      <c r="B83" s="20"/>
      <c r="C83" s="20"/>
      <c r="D83" s="26"/>
      <c r="G83" s="27"/>
      <c r="H83" s="27"/>
      <c r="I83" s="20"/>
      <c r="J83" s="20"/>
      <c r="K83" s="28" t="s">
        <v>478</v>
      </c>
      <c r="N83" s="29" t="s">
        <v>250</v>
      </c>
      <c r="O83" s="27">
        <v>3</v>
      </c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</row>
    <row r="84" spans="1:38">
      <c r="A84" s="20"/>
      <c r="B84" s="20"/>
      <c r="C84" s="20"/>
      <c r="D84" s="26"/>
      <c r="G84" s="27"/>
      <c r="H84" s="27"/>
      <c r="I84" s="20"/>
      <c r="J84" s="20"/>
      <c r="K84" s="28" t="s">
        <v>230</v>
      </c>
      <c r="N84" s="29" t="s">
        <v>250</v>
      </c>
      <c r="O84" s="27">
        <v>4</v>
      </c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</row>
    <row r="85" spans="1:38">
      <c r="A85" s="20"/>
      <c r="B85" s="20"/>
      <c r="C85" s="20"/>
      <c r="D85" s="26"/>
      <c r="G85" s="27"/>
      <c r="H85" s="27"/>
      <c r="I85" s="20"/>
      <c r="J85" s="20"/>
      <c r="K85" s="28" t="s">
        <v>216</v>
      </c>
      <c r="N85" s="29" t="s">
        <v>250</v>
      </c>
      <c r="O85" s="27">
        <v>5</v>
      </c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</row>
    <row r="86" spans="1:38">
      <c r="A86" s="20"/>
      <c r="B86" s="20"/>
      <c r="C86" s="20"/>
      <c r="D86" s="26"/>
      <c r="G86" s="27"/>
      <c r="H86" s="27"/>
      <c r="I86" s="20"/>
      <c r="J86" s="20"/>
      <c r="K86" s="28" t="s">
        <v>196</v>
      </c>
      <c r="N86" s="29" t="s">
        <v>250</v>
      </c>
      <c r="O86" s="27">
        <v>6</v>
      </c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</row>
    <row r="87" spans="1:38">
      <c r="A87" s="20"/>
      <c r="B87" s="20"/>
      <c r="C87" s="20"/>
      <c r="D87" s="26"/>
      <c r="G87" s="27"/>
      <c r="H87" s="27"/>
      <c r="I87" s="20"/>
      <c r="J87" s="20"/>
      <c r="K87" s="28" t="s">
        <v>215</v>
      </c>
      <c r="N87" s="29" t="s">
        <v>250</v>
      </c>
      <c r="O87" s="27">
        <v>7</v>
      </c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</row>
    <row r="88" spans="1:38">
      <c r="A88" s="20"/>
      <c r="B88" s="20"/>
      <c r="C88" s="20"/>
      <c r="D88" s="26"/>
      <c r="G88" s="27"/>
      <c r="H88" s="27"/>
      <c r="I88" s="20"/>
      <c r="J88" s="20"/>
      <c r="K88" s="28" t="s">
        <v>241</v>
      </c>
      <c r="N88" s="29" t="s">
        <v>250</v>
      </c>
      <c r="O88" s="27">
        <v>8</v>
      </c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</row>
    <row r="89" spans="1:38">
      <c r="A89" s="20"/>
      <c r="B89" s="20"/>
      <c r="C89" s="20"/>
      <c r="D89" s="26"/>
      <c r="G89" s="27"/>
      <c r="H89" s="27"/>
      <c r="I89" s="20"/>
      <c r="J89" s="20"/>
      <c r="K89" s="28" t="s">
        <v>198</v>
      </c>
      <c r="N89" s="29" t="s">
        <v>250</v>
      </c>
      <c r="O89" s="27">
        <v>9</v>
      </c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</row>
    <row r="90" spans="1:38">
      <c r="A90" s="20"/>
      <c r="B90" s="20"/>
      <c r="C90" s="20"/>
      <c r="D90" s="26"/>
      <c r="G90" s="27"/>
      <c r="H90" s="27"/>
      <c r="I90" s="20"/>
      <c r="J90" s="20"/>
      <c r="K90" s="28" t="s">
        <v>844</v>
      </c>
      <c r="N90" s="29" t="s">
        <v>250</v>
      </c>
      <c r="O90" s="27">
        <v>10</v>
      </c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</row>
    <row r="91" spans="1:38">
      <c r="A91" s="20"/>
      <c r="B91" s="20"/>
      <c r="C91" s="20"/>
      <c r="D91" s="26"/>
      <c r="G91" s="27"/>
      <c r="H91" s="27"/>
      <c r="I91" s="20"/>
      <c r="J91" s="20"/>
      <c r="K91" s="28" t="s">
        <v>202</v>
      </c>
      <c r="N91" s="29" t="s">
        <v>250</v>
      </c>
      <c r="O91" s="27">
        <v>11</v>
      </c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</row>
    <row r="92" spans="1:38">
      <c r="A92" s="20"/>
      <c r="B92" s="20"/>
      <c r="C92" s="20"/>
      <c r="D92" s="26"/>
      <c r="G92" s="27"/>
      <c r="H92" s="27"/>
      <c r="I92" s="20"/>
      <c r="J92" s="20"/>
      <c r="K92" s="28" t="s">
        <v>242</v>
      </c>
      <c r="N92" s="29" t="s">
        <v>250</v>
      </c>
      <c r="O92" s="27">
        <v>12</v>
      </c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</row>
    <row r="93" spans="1:38">
      <c r="A93" s="20"/>
      <c r="B93" s="20"/>
      <c r="C93" s="20"/>
      <c r="D93" s="26"/>
      <c r="G93" s="27"/>
      <c r="H93" s="27"/>
      <c r="I93" s="20"/>
      <c r="J93" s="20"/>
      <c r="K93" s="28" t="s">
        <v>229</v>
      </c>
      <c r="N93" s="29" t="s">
        <v>250</v>
      </c>
      <c r="O93" s="27">
        <v>13</v>
      </c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</row>
    <row r="94" spans="1:38">
      <c r="A94" s="20"/>
      <c r="B94" s="20"/>
      <c r="C94" s="20"/>
      <c r="D94" s="26"/>
      <c r="G94" s="27"/>
      <c r="H94" s="27"/>
      <c r="I94" s="20"/>
      <c r="J94" s="20"/>
      <c r="K94" s="28" t="s">
        <v>220</v>
      </c>
      <c r="N94" s="29" t="s">
        <v>250</v>
      </c>
      <c r="O94" s="27">
        <v>14</v>
      </c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</row>
    <row r="95" spans="1:38">
      <c r="A95" s="20"/>
      <c r="B95" s="20"/>
      <c r="C95" s="20"/>
      <c r="D95" s="26"/>
      <c r="G95" s="27"/>
      <c r="H95" s="27"/>
      <c r="I95" s="20"/>
      <c r="J95" s="20"/>
      <c r="K95" s="28" t="s">
        <v>458</v>
      </c>
      <c r="N95" s="29" t="s">
        <v>250</v>
      </c>
      <c r="O95" s="27">
        <v>15</v>
      </c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</row>
    <row r="96" spans="1:38">
      <c r="A96" s="20"/>
      <c r="B96" s="20"/>
      <c r="C96" s="20"/>
      <c r="D96" s="26"/>
      <c r="G96" s="27"/>
      <c r="H96" s="27"/>
      <c r="I96" s="20"/>
      <c r="J96" s="20"/>
      <c r="K96" s="28" t="s">
        <v>200</v>
      </c>
      <c r="N96" s="29" t="s">
        <v>250</v>
      </c>
      <c r="O96" s="27">
        <v>16</v>
      </c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</row>
    <row r="97" spans="1:38">
      <c r="A97" s="20"/>
      <c r="B97" s="20"/>
      <c r="C97" s="20"/>
      <c r="D97" s="26"/>
      <c r="G97" s="27"/>
      <c r="H97" s="27"/>
      <c r="I97" s="20"/>
      <c r="J97" s="20"/>
      <c r="K97" s="28" t="s">
        <v>201</v>
      </c>
      <c r="N97" s="29" t="s">
        <v>250</v>
      </c>
      <c r="O97" s="27">
        <v>17</v>
      </c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</row>
    <row r="98" spans="1:38">
      <c r="A98" s="20"/>
      <c r="B98" s="20"/>
      <c r="C98" s="20"/>
      <c r="D98" s="26"/>
      <c r="G98" s="27"/>
      <c r="H98" s="27"/>
      <c r="I98" s="20"/>
      <c r="J98" s="20"/>
      <c r="K98" s="28" t="s">
        <v>243</v>
      </c>
      <c r="N98" s="29" t="s">
        <v>250</v>
      </c>
      <c r="O98" s="27">
        <v>18</v>
      </c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</row>
    <row r="99" spans="1:38">
      <c r="A99" s="20"/>
      <c r="B99" s="20"/>
      <c r="C99" s="20"/>
      <c r="D99" s="26"/>
      <c r="G99" s="27"/>
      <c r="H99" s="27"/>
      <c r="I99" s="20"/>
      <c r="J99" s="20"/>
      <c r="K99" s="28" t="s">
        <v>468</v>
      </c>
      <c r="N99" s="29" t="s">
        <v>250</v>
      </c>
      <c r="O99" s="27">
        <v>19</v>
      </c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</row>
    <row r="100" spans="1:38">
      <c r="A100" s="20"/>
      <c r="B100" s="20"/>
      <c r="C100" s="20"/>
      <c r="D100" s="26"/>
      <c r="G100" s="27"/>
      <c r="H100" s="27"/>
      <c r="I100" s="20"/>
      <c r="J100" s="20"/>
      <c r="K100" s="28" t="s">
        <v>199</v>
      </c>
      <c r="N100" s="29" t="s">
        <v>250</v>
      </c>
      <c r="O100" s="27">
        <v>20</v>
      </c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</row>
    <row r="101" spans="1:38">
      <c r="A101" s="20"/>
      <c r="B101" s="20"/>
      <c r="C101" s="20"/>
      <c r="D101" s="26"/>
      <c r="G101" s="27"/>
      <c r="H101" s="27"/>
      <c r="I101" s="20"/>
      <c r="J101" s="20"/>
      <c r="K101" s="28" t="s">
        <v>191</v>
      </c>
      <c r="N101" s="29" t="s">
        <v>250</v>
      </c>
      <c r="O101" s="27">
        <v>21</v>
      </c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</row>
    <row r="102" spans="1:38">
      <c r="A102" s="20"/>
      <c r="B102" s="20"/>
      <c r="C102" s="20"/>
      <c r="D102" s="26"/>
      <c r="G102" s="27"/>
      <c r="H102" s="27"/>
      <c r="I102" s="20"/>
      <c r="J102" s="20"/>
      <c r="K102" s="28" t="s">
        <v>232</v>
      </c>
      <c r="N102" s="29" t="s">
        <v>250</v>
      </c>
      <c r="O102" s="27">
        <v>22</v>
      </c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</row>
    <row r="103" spans="1:38">
      <c r="A103" s="20"/>
      <c r="B103" s="20"/>
      <c r="C103" s="20"/>
      <c r="D103" s="26"/>
      <c r="G103" s="27"/>
      <c r="H103" s="27"/>
      <c r="I103" s="20"/>
      <c r="J103" s="20"/>
      <c r="K103" s="28" t="s">
        <v>194</v>
      </c>
      <c r="N103" s="29" t="s">
        <v>250</v>
      </c>
      <c r="O103" s="27">
        <v>23</v>
      </c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</row>
    <row r="104" spans="1:38">
      <c r="A104" s="20"/>
      <c r="B104" s="20"/>
      <c r="C104" s="20"/>
      <c r="D104" s="26"/>
      <c r="G104" s="27"/>
      <c r="H104" s="27"/>
      <c r="I104" s="20"/>
      <c r="J104" s="20"/>
      <c r="K104" s="28" t="s">
        <v>233</v>
      </c>
      <c r="N104" s="29" t="s">
        <v>250</v>
      </c>
      <c r="O104" s="27">
        <v>24</v>
      </c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</row>
    <row r="105" spans="1:38">
      <c r="A105" s="20"/>
      <c r="B105" s="20"/>
      <c r="C105" s="20"/>
      <c r="D105" s="26"/>
      <c r="G105" s="27"/>
      <c r="H105" s="27"/>
      <c r="I105" s="20"/>
      <c r="J105" s="20"/>
      <c r="K105" s="28" t="s">
        <v>205</v>
      </c>
      <c r="N105" s="29" t="s">
        <v>250</v>
      </c>
      <c r="O105" s="27">
        <v>25</v>
      </c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</row>
    <row r="106" spans="1:38">
      <c r="A106" s="20"/>
      <c r="B106" s="20"/>
      <c r="C106" s="20"/>
      <c r="D106" s="26"/>
      <c r="G106" s="27"/>
      <c r="H106" s="27"/>
      <c r="I106" s="20"/>
      <c r="J106" s="20"/>
      <c r="K106" s="28" t="s">
        <v>203</v>
      </c>
      <c r="N106" s="29" t="s">
        <v>250</v>
      </c>
      <c r="O106" s="27">
        <v>26</v>
      </c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</row>
    <row r="107" spans="1:38">
      <c r="A107" s="20"/>
      <c r="B107" s="20"/>
      <c r="C107" s="20"/>
      <c r="D107" s="26"/>
      <c r="G107" s="27"/>
      <c r="H107" s="27"/>
      <c r="I107" s="20"/>
      <c r="J107" s="20"/>
      <c r="K107" s="30" t="s">
        <v>207</v>
      </c>
      <c r="N107" s="29" t="s">
        <v>250</v>
      </c>
      <c r="O107" s="27">
        <v>27</v>
      </c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</row>
    <row r="108" spans="1:38">
      <c r="A108" s="20"/>
      <c r="B108" s="20"/>
      <c r="C108" s="20"/>
      <c r="D108" s="26"/>
      <c r="G108" s="27"/>
      <c r="H108" s="27"/>
      <c r="I108" s="20"/>
      <c r="J108" s="20"/>
      <c r="K108" s="28" t="s">
        <v>231</v>
      </c>
      <c r="N108" s="29" t="s">
        <v>250</v>
      </c>
      <c r="O108" s="27">
        <v>28</v>
      </c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</row>
    <row r="109" spans="1:38">
      <c r="A109" s="20"/>
      <c r="B109" s="20"/>
      <c r="C109" s="20"/>
      <c r="D109" s="26"/>
      <c r="G109" s="27"/>
      <c r="H109" s="27"/>
      <c r="I109" s="20"/>
      <c r="J109" s="20"/>
      <c r="K109" s="28" t="s">
        <v>212</v>
      </c>
      <c r="N109" s="29" t="s">
        <v>250</v>
      </c>
      <c r="O109" s="27">
        <v>29</v>
      </c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</row>
    <row r="110" spans="1:38">
      <c r="A110" s="20"/>
      <c r="B110" s="20"/>
      <c r="C110" s="20"/>
      <c r="D110" s="26"/>
      <c r="G110" s="27"/>
      <c r="H110" s="27"/>
      <c r="I110" s="20"/>
      <c r="J110" s="20"/>
      <c r="K110" s="28" t="s">
        <v>210</v>
      </c>
      <c r="N110" s="29" t="s">
        <v>250</v>
      </c>
      <c r="O110" s="27">
        <v>30</v>
      </c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</row>
    <row r="111" spans="1:38">
      <c r="A111" s="20"/>
      <c r="B111" s="20"/>
      <c r="C111" s="20"/>
      <c r="D111" s="26"/>
      <c r="G111" s="27"/>
      <c r="H111" s="27"/>
      <c r="I111" s="20"/>
      <c r="J111" s="20"/>
      <c r="K111" s="28" t="s">
        <v>239</v>
      </c>
      <c r="N111" s="29" t="s">
        <v>250</v>
      </c>
      <c r="O111" s="27">
        <v>31</v>
      </c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</row>
    <row r="112" spans="1:38">
      <c r="A112" s="20"/>
      <c r="B112" s="20"/>
      <c r="C112" s="20"/>
      <c r="D112" s="26"/>
      <c r="G112" s="27"/>
      <c r="H112" s="27"/>
      <c r="I112" s="20"/>
      <c r="J112" s="20"/>
      <c r="K112" s="28" t="s">
        <v>240</v>
      </c>
      <c r="N112" s="29" t="s">
        <v>250</v>
      </c>
      <c r="O112" s="27">
        <v>32</v>
      </c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</row>
    <row r="113" spans="1:38">
      <c r="A113" s="20"/>
      <c r="B113" s="20"/>
      <c r="C113" s="20"/>
      <c r="D113" s="26"/>
      <c r="G113" s="27"/>
      <c r="H113" s="27"/>
      <c r="I113" s="20"/>
      <c r="J113" s="20"/>
      <c r="K113" s="28" t="s">
        <v>852</v>
      </c>
      <c r="N113" s="29" t="s">
        <v>250</v>
      </c>
      <c r="O113" s="27">
        <v>33</v>
      </c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</row>
    <row r="114" spans="1:38">
      <c r="A114" s="20"/>
      <c r="B114" s="20"/>
      <c r="C114" s="20"/>
      <c r="D114" s="26"/>
      <c r="G114" s="27"/>
      <c r="H114" s="27"/>
      <c r="I114" s="20"/>
      <c r="J114" s="20"/>
      <c r="K114" s="28" t="s">
        <v>174</v>
      </c>
      <c r="N114" s="29" t="s">
        <v>250</v>
      </c>
      <c r="O114" s="27">
        <v>34</v>
      </c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</row>
    <row r="115" spans="1:38">
      <c r="A115" s="20"/>
      <c r="B115" s="20"/>
      <c r="C115" s="20"/>
      <c r="D115" s="26"/>
      <c r="G115" s="27"/>
      <c r="H115" s="27"/>
      <c r="I115" s="20"/>
      <c r="J115" s="20"/>
      <c r="K115" s="28" t="s">
        <v>218</v>
      </c>
      <c r="N115" s="29" t="s">
        <v>917</v>
      </c>
      <c r="O115" s="27">
        <v>1</v>
      </c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</row>
    <row r="116" spans="1:38">
      <c r="A116" s="20"/>
      <c r="B116" s="20"/>
      <c r="C116" s="20"/>
      <c r="D116" s="26"/>
      <c r="G116" s="27"/>
      <c r="H116" s="27"/>
      <c r="I116" s="20"/>
      <c r="J116" s="20"/>
      <c r="K116" s="28" t="s">
        <v>482</v>
      </c>
      <c r="N116" s="29" t="s">
        <v>251</v>
      </c>
      <c r="O116" s="27">
        <v>2</v>
      </c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</row>
    <row r="117" spans="1:38">
      <c r="A117" s="20"/>
      <c r="B117" s="20"/>
      <c r="C117" s="20"/>
      <c r="D117" s="26"/>
      <c r="G117" s="27"/>
      <c r="H117" s="27"/>
      <c r="I117" s="20"/>
      <c r="J117" s="20"/>
      <c r="K117" s="28" t="s">
        <v>470</v>
      </c>
      <c r="N117" s="29" t="s">
        <v>251</v>
      </c>
      <c r="O117" s="27">
        <v>3</v>
      </c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</row>
    <row r="118" spans="1:38">
      <c r="A118" s="20"/>
      <c r="B118" s="20"/>
      <c r="C118" s="20"/>
      <c r="D118" s="26"/>
      <c r="G118" s="27"/>
      <c r="H118" s="27"/>
      <c r="I118" s="20"/>
      <c r="J118" s="20"/>
      <c r="K118" s="28" t="s">
        <v>853</v>
      </c>
      <c r="N118" s="29" t="s">
        <v>251</v>
      </c>
      <c r="O118" s="27">
        <v>4</v>
      </c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</row>
    <row r="119" spans="1:38">
      <c r="A119" s="20"/>
      <c r="B119" s="20"/>
      <c r="C119" s="20"/>
      <c r="D119" s="26"/>
      <c r="G119" s="27"/>
      <c r="H119" s="27"/>
      <c r="I119" s="20"/>
      <c r="J119" s="20"/>
      <c r="K119" s="28" t="s">
        <v>462</v>
      </c>
      <c r="N119" s="29" t="s">
        <v>251</v>
      </c>
      <c r="O119" s="27">
        <v>5</v>
      </c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</row>
    <row r="120" spans="1:38">
      <c r="A120" s="20"/>
      <c r="B120" s="20"/>
      <c r="C120" s="20"/>
      <c r="D120" s="26"/>
      <c r="G120" s="27"/>
      <c r="H120" s="27"/>
      <c r="I120" s="20"/>
      <c r="J120" s="20"/>
      <c r="K120" s="28" t="s">
        <v>865</v>
      </c>
      <c r="N120" s="29" t="s">
        <v>251</v>
      </c>
      <c r="O120" s="27">
        <v>6</v>
      </c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</row>
    <row r="121" spans="1:38">
      <c r="A121" s="20"/>
      <c r="B121" s="20"/>
      <c r="C121" s="20"/>
      <c r="D121" s="26"/>
      <c r="G121" s="27"/>
      <c r="H121" s="27"/>
      <c r="I121" s="20"/>
      <c r="J121" s="20"/>
      <c r="K121" s="28" t="s">
        <v>480</v>
      </c>
      <c r="N121" s="29" t="s">
        <v>251</v>
      </c>
      <c r="O121" s="27">
        <v>7</v>
      </c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</row>
    <row r="122" spans="1:38">
      <c r="A122" s="20"/>
      <c r="B122" s="20"/>
      <c r="C122" s="20"/>
      <c r="D122" s="26"/>
      <c r="G122" s="27"/>
      <c r="H122" s="27"/>
      <c r="I122" s="20"/>
      <c r="J122" s="20"/>
      <c r="K122" s="28" t="s">
        <v>867</v>
      </c>
      <c r="N122" s="29" t="s">
        <v>251</v>
      </c>
      <c r="O122" s="27">
        <v>8</v>
      </c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</row>
    <row r="123" spans="1:38">
      <c r="A123" s="20"/>
      <c r="B123" s="20"/>
      <c r="C123" s="20"/>
      <c r="D123" s="26"/>
      <c r="G123" s="27"/>
      <c r="H123" s="27"/>
      <c r="I123" s="20"/>
      <c r="J123" s="20"/>
      <c r="K123" s="28" t="s">
        <v>459</v>
      </c>
      <c r="N123" s="29" t="s">
        <v>251</v>
      </c>
      <c r="O123" s="27">
        <v>9</v>
      </c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</row>
    <row r="124" spans="1:38">
      <c r="A124" s="20"/>
      <c r="B124" s="20"/>
      <c r="C124" s="20"/>
      <c r="D124" s="26"/>
      <c r="G124" s="27"/>
      <c r="H124" s="27"/>
      <c r="I124" s="20"/>
      <c r="J124" s="20"/>
      <c r="K124" s="28" t="s">
        <v>244</v>
      </c>
      <c r="N124" s="29" t="s">
        <v>251</v>
      </c>
      <c r="O124" s="27">
        <v>10</v>
      </c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</row>
    <row r="125" spans="1:38">
      <c r="A125" s="20"/>
      <c r="B125" s="20"/>
      <c r="C125" s="20"/>
      <c r="D125" s="26"/>
      <c r="G125" s="27"/>
      <c r="H125" s="27"/>
      <c r="I125" s="20"/>
      <c r="J125" s="20"/>
      <c r="K125" s="28" t="s">
        <v>471</v>
      </c>
      <c r="N125" s="29" t="s">
        <v>251</v>
      </c>
      <c r="O125" s="27">
        <v>11</v>
      </c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</row>
    <row r="126" spans="1:38">
      <c r="A126" s="20"/>
      <c r="B126" s="20"/>
      <c r="C126" s="20"/>
      <c r="D126" s="26"/>
      <c r="G126" s="27"/>
      <c r="H126" s="27"/>
      <c r="I126" s="20"/>
      <c r="J126" s="20"/>
      <c r="K126" s="28" t="s">
        <v>211</v>
      </c>
      <c r="N126" s="29" t="s">
        <v>251</v>
      </c>
      <c r="O126" s="27">
        <v>12</v>
      </c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</row>
    <row r="127" spans="1:38">
      <c r="A127" s="20"/>
      <c r="B127" s="20"/>
      <c r="C127" s="20"/>
      <c r="D127" s="26"/>
      <c r="G127" s="27"/>
      <c r="H127" s="27"/>
      <c r="I127" s="20"/>
      <c r="J127" s="20"/>
      <c r="K127" s="28" t="s">
        <v>213</v>
      </c>
      <c r="N127" s="29" t="s">
        <v>251</v>
      </c>
      <c r="O127" s="27">
        <v>13</v>
      </c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</row>
    <row r="128" spans="1:38">
      <c r="A128" s="20"/>
      <c r="B128" s="20"/>
      <c r="C128" s="20"/>
      <c r="D128" s="26"/>
      <c r="G128" s="27"/>
      <c r="H128" s="27"/>
      <c r="I128" s="20"/>
      <c r="J128" s="20"/>
      <c r="K128" s="28" t="s">
        <v>481</v>
      </c>
      <c r="N128" s="29" t="s">
        <v>251</v>
      </c>
      <c r="O128" s="27">
        <v>14</v>
      </c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</row>
    <row r="129" spans="1:38">
      <c r="A129" s="20"/>
      <c r="B129" s="20"/>
      <c r="C129" s="20"/>
      <c r="D129" s="26"/>
      <c r="G129" s="27"/>
      <c r="H129" s="27"/>
      <c r="I129" s="20"/>
      <c r="J129" s="20"/>
      <c r="K129" s="28" t="s">
        <v>234</v>
      </c>
      <c r="N129" s="29" t="s">
        <v>251</v>
      </c>
      <c r="O129" s="27">
        <v>15</v>
      </c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</row>
    <row r="130" spans="1:38">
      <c r="A130" s="20"/>
      <c r="B130" s="20"/>
      <c r="C130" s="20"/>
      <c r="D130" s="26"/>
      <c r="G130" s="27"/>
      <c r="H130" s="27"/>
      <c r="I130" s="20"/>
      <c r="J130" s="20"/>
      <c r="K130" s="28" t="s">
        <v>221</v>
      </c>
      <c r="N130" s="29" t="s">
        <v>251</v>
      </c>
      <c r="O130" s="27">
        <v>16</v>
      </c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</row>
    <row r="131" spans="1:38">
      <c r="A131" s="20"/>
      <c r="B131" s="20"/>
      <c r="C131" s="20"/>
      <c r="D131" s="26"/>
      <c r="G131" s="27"/>
      <c r="H131" s="27"/>
      <c r="I131" s="20"/>
      <c r="J131" s="20"/>
      <c r="K131" s="28" t="s">
        <v>855</v>
      </c>
      <c r="N131" s="29" t="s">
        <v>251</v>
      </c>
      <c r="O131" s="27">
        <v>17</v>
      </c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</row>
    <row r="132" spans="1:38">
      <c r="A132" s="20"/>
      <c r="B132" s="20"/>
      <c r="C132" s="20"/>
      <c r="D132" s="26"/>
      <c r="G132" s="27"/>
      <c r="H132" s="27"/>
      <c r="I132" s="20"/>
      <c r="J132" s="20"/>
      <c r="K132" s="28" t="s">
        <v>235</v>
      </c>
      <c r="N132" s="29" t="s">
        <v>251</v>
      </c>
      <c r="O132" s="27">
        <v>18</v>
      </c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</row>
    <row r="133" spans="1:38">
      <c r="A133" s="20"/>
      <c r="B133" s="20"/>
      <c r="C133" s="20"/>
      <c r="D133" s="26"/>
      <c r="G133" s="27"/>
      <c r="H133" s="27"/>
      <c r="I133" s="20"/>
      <c r="J133" s="20"/>
      <c r="K133" s="28" t="s">
        <v>219</v>
      </c>
      <c r="N133" s="29" t="s">
        <v>251</v>
      </c>
      <c r="O133" s="27">
        <v>19</v>
      </c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</row>
    <row r="134" spans="1:38">
      <c r="A134" s="20"/>
      <c r="B134" s="20"/>
      <c r="C134" s="20"/>
      <c r="D134" s="26"/>
      <c r="G134" s="27"/>
      <c r="H134" s="27"/>
      <c r="I134" s="20"/>
      <c r="J134" s="20"/>
      <c r="K134" s="28" t="s">
        <v>461</v>
      </c>
      <c r="N134" s="29" t="s">
        <v>251</v>
      </c>
      <c r="O134" s="27">
        <v>20</v>
      </c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</row>
    <row r="135" spans="1:38">
      <c r="A135" s="20"/>
      <c r="B135" s="20"/>
      <c r="C135" s="20"/>
      <c r="D135" s="26"/>
      <c r="G135" s="27"/>
      <c r="H135" s="27"/>
      <c r="I135" s="20"/>
      <c r="J135" s="20"/>
      <c r="K135" s="28" t="s">
        <v>469</v>
      </c>
      <c r="N135" s="29" t="s">
        <v>251</v>
      </c>
      <c r="O135" s="27">
        <v>21</v>
      </c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</row>
    <row r="136" spans="1:38">
      <c r="A136" s="20"/>
      <c r="B136" s="20"/>
      <c r="C136" s="20"/>
      <c r="D136" s="26"/>
      <c r="G136" s="27"/>
      <c r="H136" s="27"/>
      <c r="I136" s="20"/>
      <c r="J136" s="20"/>
      <c r="K136" s="28" t="s">
        <v>479</v>
      </c>
      <c r="N136" s="29" t="s">
        <v>251</v>
      </c>
      <c r="O136" s="27">
        <v>22</v>
      </c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</row>
    <row r="137" spans="1:38">
      <c r="A137" s="20"/>
      <c r="B137" s="20"/>
      <c r="C137" s="20"/>
      <c r="D137" s="26"/>
      <c r="G137" s="27"/>
      <c r="H137" s="27"/>
      <c r="I137" s="20"/>
      <c r="J137" s="20"/>
      <c r="K137" s="28" t="s">
        <v>472</v>
      </c>
      <c r="N137" s="29" t="s">
        <v>251</v>
      </c>
      <c r="O137" s="27">
        <v>23</v>
      </c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</row>
    <row r="138" spans="1:38">
      <c r="A138" s="20"/>
      <c r="B138" s="20"/>
      <c r="C138" s="20"/>
      <c r="D138" s="26"/>
      <c r="G138" s="27"/>
      <c r="H138" s="27"/>
      <c r="I138" s="20"/>
      <c r="J138" s="20"/>
      <c r="K138" s="28" t="s">
        <v>854</v>
      </c>
      <c r="N138" s="29" t="s">
        <v>251</v>
      </c>
      <c r="O138" s="27">
        <v>24</v>
      </c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</row>
    <row r="139" spans="1:38">
      <c r="A139" s="20"/>
      <c r="B139" s="20"/>
      <c r="C139" s="20"/>
      <c r="D139" s="26"/>
      <c r="G139" s="27"/>
      <c r="H139" s="27"/>
      <c r="I139" s="20"/>
      <c r="J139" s="20"/>
      <c r="K139" s="28" t="s">
        <v>460</v>
      </c>
      <c r="N139" s="29" t="s">
        <v>251</v>
      </c>
      <c r="O139" s="27">
        <v>25</v>
      </c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</row>
    <row r="140" spans="1:38">
      <c r="A140" s="20"/>
      <c r="B140" s="20"/>
      <c r="C140" s="20"/>
      <c r="D140" s="26"/>
      <c r="G140" s="27"/>
      <c r="H140" s="27"/>
      <c r="I140" s="20"/>
      <c r="J140" s="20"/>
      <c r="K140" s="28" t="s">
        <v>856</v>
      </c>
      <c r="N140" s="29" t="s">
        <v>251</v>
      </c>
      <c r="O140" s="27">
        <v>26</v>
      </c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</row>
    <row r="141" spans="1:38">
      <c r="A141" s="20"/>
      <c r="B141" s="20"/>
      <c r="C141" s="20"/>
      <c r="D141" s="26"/>
      <c r="G141" s="27"/>
      <c r="H141" s="27"/>
      <c r="I141" s="20"/>
      <c r="J141" s="20"/>
      <c r="K141" s="28" t="s">
        <v>864</v>
      </c>
      <c r="N141" s="29" t="s">
        <v>251</v>
      </c>
      <c r="O141" s="27">
        <v>27</v>
      </c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</row>
    <row r="142" spans="1:38">
      <c r="A142" s="20"/>
      <c r="B142" s="20"/>
      <c r="C142" s="20"/>
      <c r="D142" s="26"/>
      <c r="G142" s="27"/>
      <c r="H142" s="27"/>
      <c r="I142" s="20"/>
      <c r="J142" s="20"/>
      <c r="K142" s="28" t="s">
        <v>245</v>
      </c>
      <c r="N142" s="29" t="s">
        <v>251</v>
      </c>
      <c r="O142" s="27">
        <v>28</v>
      </c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</row>
    <row r="143" spans="1:38">
      <c r="A143" s="20"/>
      <c r="B143" s="20"/>
      <c r="C143" s="20"/>
      <c r="D143" s="26"/>
      <c r="G143" s="27"/>
      <c r="H143" s="27"/>
      <c r="I143" s="20"/>
      <c r="J143" s="20"/>
      <c r="K143" s="28" t="s">
        <v>866</v>
      </c>
      <c r="N143" s="29" t="s">
        <v>251</v>
      </c>
      <c r="O143" s="27">
        <v>29</v>
      </c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</row>
    <row r="144" spans="1:38">
      <c r="A144" s="20"/>
      <c r="B144" s="20"/>
      <c r="C144" s="20"/>
      <c r="D144" s="26"/>
      <c r="G144" s="27"/>
      <c r="H144" s="27"/>
      <c r="I144" s="20"/>
      <c r="J144" s="20"/>
      <c r="K144" s="28" t="s">
        <v>217</v>
      </c>
      <c r="N144" s="29" t="s">
        <v>251</v>
      </c>
      <c r="O144" s="27">
        <v>30</v>
      </c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</row>
    <row r="145" spans="1:38">
      <c r="A145" s="20"/>
      <c r="B145" s="20"/>
      <c r="C145" s="20"/>
      <c r="D145" s="26"/>
      <c r="G145" s="27"/>
      <c r="H145" s="27"/>
      <c r="I145" s="20"/>
      <c r="J145" s="20"/>
      <c r="K145" s="28" t="s">
        <v>845</v>
      </c>
      <c r="N145" s="29" t="s">
        <v>918</v>
      </c>
      <c r="O145" s="27">
        <v>1</v>
      </c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</row>
    <row r="146" spans="1:38">
      <c r="A146" s="20"/>
      <c r="B146" s="20"/>
      <c r="C146" s="20"/>
      <c r="D146" s="26"/>
      <c r="G146" s="27"/>
      <c r="H146" s="27"/>
      <c r="I146" s="20"/>
      <c r="J146" s="20"/>
      <c r="K146" s="28" t="s">
        <v>848</v>
      </c>
      <c r="N146" s="29" t="s">
        <v>918</v>
      </c>
      <c r="O146" s="27">
        <v>2</v>
      </c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</row>
    <row r="147" spans="1:38">
      <c r="A147" s="20"/>
      <c r="B147" s="20"/>
      <c r="C147" s="20"/>
      <c r="D147" s="26"/>
      <c r="G147" s="27"/>
      <c r="H147" s="27"/>
      <c r="I147" s="20"/>
      <c r="J147" s="20"/>
      <c r="K147" s="28" t="s">
        <v>869</v>
      </c>
      <c r="N147" s="29" t="s">
        <v>918</v>
      </c>
      <c r="O147" s="27">
        <v>3</v>
      </c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</row>
    <row r="148" spans="1:38">
      <c r="A148" s="20"/>
      <c r="B148" s="20"/>
      <c r="C148" s="20"/>
      <c r="D148" s="26"/>
      <c r="G148" s="27"/>
      <c r="H148" s="27"/>
      <c r="I148" s="20"/>
      <c r="J148" s="20"/>
      <c r="K148" s="28" t="s">
        <v>463</v>
      </c>
      <c r="N148" s="29" t="s">
        <v>918</v>
      </c>
      <c r="O148" s="27">
        <v>4</v>
      </c>
      <c r="P148" s="20"/>
      <c r="Q148" s="20"/>
      <c r="R148" s="20"/>
      <c r="S148" s="31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</row>
    <row r="149" spans="1:38">
      <c r="A149" s="20"/>
      <c r="B149" s="20"/>
      <c r="C149" s="20"/>
      <c r="D149" s="26"/>
      <c r="G149" s="27"/>
      <c r="H149" s="27"/>
      <c r="I149" s="20"/>
      <c r="J149" s="20"/>
      <c r="K149" s="28" t="s">
        <v>475</v>
      </c>
      <c r="N149" s="29" t="s">
        <v>918</v>
      </c>
      <c r="O149" s="27">
        <v>5</v>
      </c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</row>
    <row r="150" spans="1:38">
      <c r="A150" s="20"/>
      <c r="B150" s="20"/>
      <c r="C150" s="20"/>
      <c r="D150" s="26"/>
      <c r="G150" s="27"/>
      <c r="H150" s="27"/>
      <c r="I150" s="20"/>
      <c r="J150" s="20"/>
      <c r="K150" s="28" t="s">
        <v>485</v>
      </c>
      <c r="N150" s="29" t="s">
        <v>918</v>
      </c>
      <c r="O150" s="27">
        <v>6</v>
      </c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</row>
    <row r="151" spans="1:38">
      <c r="A151" s="20"/>
      <c r="B151" s="20"/>
      <c r="C151" s="20"/>
      <c r="D151" s="26"/>
      <c r="G151" s="27"/>
      <c r="H151" s="27"/>
      <c r="I151" s="20"/>
      <c r="J151" s="20"/>
      <c r="K151" s="28" t="s">
        <v>859</v>
      </c>
      <c r="N151" s="29" t="s">
        <v>918</v>
      </c>
      <c r="O151" s="27">
        <v>7</v>
      </c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</row>
    <row r="152" spans="1:38">
      <c r="A152" s="20"/>
      <c r="B152" s="20"/>
      <c r="C152" s="20"/>
      <c r="D152" s="26"/>
      <c r="G152" s="27"/>
      <c r="H152" s="27"/>
      <c r="I152" s="20"/>
      <c r="J152" s="20"/>
      <c r="K152" s="28" t="s">
        <v>871</v>
      </c>
      <c r="N152" s="29" t="s">
        <v>918</v>
      </c>
      <c r="O152" s="27">
        <v>8</v>
      </c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</row>
    <row r="153" spans="1:38">
      <c r="A153" s="20"/>
      <c r="B153" s="20"/>
      <c r="C153" s="20"/>
      <c r="D153" s="26"/>
      <c r="G153" s="27"/>
      <c r="H153" s="27"/>
      <c r="I153" s="20"/>
      <c r="J153" s="20"/>
      <c r="K153" s="28" t="s">
        <v>483</v>
      </c>
      <c r="N153" s="29" t="s">
        <v>918</v>
      </c>
      <c r="O153" s="27">
        <v>9</v>
      </c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</row>
    <row r="154" spans="1:38">
      <c r="A154" s="20"/>
      <c r="B154" s="20"/>
      <c r="C154" s="20"/>
      <c r="D154" s="26"/>
      <c r="G154" s="27"/>
      <c r="H154" s="27"/>
      <c r="I154" s="20"/>
      <c r="J154" s="20"/>
      <c r="K154" s="28" t="s">
        <v>872</v>
      </c>
      <c r="N154" s="29" t="s">
        <v>918</v>
      </c>
      <c r="O154" s="27">
        <v>10</v>
      </c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</row>
    <row r="155" spans="1:38">
      <c r="A155" s="20"/>
      <c r="B155" s="20"/>
      <c r="C155" s="20"/>
      <c r="D155" s="26"/>
      <c r="G155" s="27"/>
      <c r="H155" s="27"/>
      <c r="I155" s="20"/>
      <c r="J155" s="20"/>
      <c r="K155" s="28" t="s">
        <v>466</v>
      </c>
      <c r="N155" s="29" t="s">
        <v>918</v>
      </c>
      <c r="O155" s="27">
        <v>11</v>
      </c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</row>
    <row r="156" spans="1:38">
      <c r="A156" s="20"/>
      <c r="B156" s="20"/>
      <c r="C156" s="20"/>
      <c r="D156" s="26"/>
      <c r="G156" s="27"/>
      <c r="H156" s="27"/>
      <c r="I156" s="20"/>
      <c r="J156" s="20"/>
      <c r="K156" s="28" t="s">
        <v>474</v>
      </c>
      <c r="N156" s="29" t="s">
        <v>918</v>
      </c>
      <c r="O156" s="27">
        <v>12</v>
      </c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</row>
    <row r="157" spans="1:38">
      <c r="A157" s="20"/>
      <c r="B157" s="20"/>
      <c r="C157" s="20"/>
      <c r="D157" s="26"/>
      <c r="G157" s="27"/>
      <c r="H157" s="27"/>
      <c r="I157" s="20"/>
      <c r="J157" s="20"/>
      <c r="K157" s="28" t="s">
        <v>484</v>
      </c>
      <c r="N157" s="29" t="s">
        <v>918</v>
      </c>
      <c r="O157" s="27">
        <v>13</v>
      </c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</row>
    <row r="158" spans="1:38">
      <c r="A158" s="20"/>
      <c r="B158" s="20"/>
      <c r="C158" s="20"/>
      <c r="D158" s="26"/>
      <c r="G158" s="27"/>
      <c r="H158" s="27"/>
      <c r="I158" s="20"/>
      <c r="J158" s="20"/>
      <c r="K158" s="28" t="s">
        <v>861</v>
      </c>
      <c r="N158" s="29" t="s">
        <v>918</v>
      </c>
      <c r="O158" s="27">
        <v>14</v>
      </c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</row>
    <row r="159" spans="1:38">
      <c r="A159" s="20"/>
      <c r="B159" s="20"/>
      <c r="C159" s="20"/>
      <c r="D159" s="26"/>
      <c r="G159" s="27"/>
      <c r="H159" s="27"/>
      <c r="I159" s="20"/>
      <c r="J159" s="20"/>
      <c r="K159" s="28" t="s">
        <v>456</v>
      </c>
      <c r="N159" s="29" t="s">
        <v>918</v>
      </c>
      <c r="O159" s="27">
        <v>15</v>
      </c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</row>
    <row r="160" spans="1:38">
      <c r="A160" s="20"/>
      <c r="B160" s="20"/>
      <c r="C160" s="20"/>
      <c r="D160" s="26"/>
      <c r="G160" s="27"/>
      <c r="H160" s="27"/>
      <c r="I160" s="20"/>
      <c r="J160" s="20"/>
      <c r="K160" s="28" t="s">
        <v>847</v>
      </c>
      <c r="N160" s="29" t="s">
        <v>918</v>
      </c>
      <c r="O160" s="27">
        <v>16</v>
      </c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</row>
    <row r="161" spans="1:38">
      <c r="A161" s="20"/>
      <c r="B161" s="20"/>
      <c r="C161" s="20"/>
      <c r="D161" s="26"/>
      <c r="G161" s="27"/>
      <c r="H161" s="27"/>
      <c r="I161" s="20"/>
      <c r="J161" s="20"/>
      <c r="K161" s="28" t="s">
        <v>849</v>
      </c>
      <c r="N161" s="29" t="s">
        <v>918</v>
      </c>
      <c r="O161" s="27">
        <v>17</v>
      </c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</row>
    <row r="162" spans="1:38">
      <c r="A162" s="20"/>
      <c r="B162" s="20"/>
      <c r="C162" s="20"/>
      <c r="D162" s="26"/>
      <c r="G162" s="27"/>
      <c r="H162" s="27"/>
      <c r="I162" s="20"/>
      <c r="J162" s="20"/>
      <c r="K162" s="28" t="s">
        <v>464</v>
      </c>
      <c r="N162" s="29" t="s">
        <v>918</v>
      </c>
      <c r="O162" s="27">
        <v>18</v>
      </c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</row>
    <row r="163" spans="1:38">
      <c r="A163" s="20"/>
      <c r="B163" s="20"/>
      <c r="C163" s="20"/>
      <c r="D163" s="26"/>
      <c r="G163" s="27"/>
      <c r="H163" s="27"/>
      <c r="I163" s="20"/>
      <c r="J163" s="20"/>
      <c r="K163" s="30" t="s">
        <v>868</v>
      </c>
      <c r="N163" s="29" t="s">
        <v>918</v>
      </c>
      <c r="O163" s="27">
        <v>19</v>
      </c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</row>
    <row r="164" spans="1:38">
      <c r="A164" s="20"/>
      <c r="B164" s="20"/>
      <c r="C164" s="20"/>
      <c r="D164" s="26"/>
      <c r="G164" s="27"/>
      <c r="H164" s="27"/>
      <c r="I164" s="20"/>
      <c r="J164" s="20"/>
      <c r="K164" s="28" t="s">
        <v>860</v>
      </c>
      <c r="N164" s="29" t="s">
        <v>918</v>
      </c>
      <c r="O164" s="27">
        <v>20</v>
      </c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</row>
    <row r="165" spans="1:38">
      <c r="A165" s="20"/>
      <c r="B165" s="20"/>
      <c r="C165" s="20"/>
      <c r="D165" s="26"/>
      <c r="G165" s="27"/>
      <c r="H165" s="27"/>
      <c r="I165" s="20"/>
      <c r="J165" s="20"/>
      <c r="K165" s="28" t="s">
        <v>846</v>
      </c>
      <c r="N165" s="29" t="s">
        <v>918</v>
      </c>
      <c r="O165" s="27">
        <v>21</v>
      </c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</row>
    <row r="166" spans="1:38">
      <c r="A166" s="20"/>
      <c r="B166" s="20"/>
      <c r="C166" s="20"/>
      <c r="D166" s="26"/>
      <c r="G166" s="27"/>
      <c r="H166" s="27"/>
      <c r="I166" s="20"/>
      <c r="J166" s="20"/>
      <c r="K166" s="28" t="s">
        <v>473</v>
      </c>
      <c r="N166" s="29" t="s">
        <v>918</v>
      </c>
      <c r="O166" s="27">
        <v>22</v>
      </c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</row>
    <row r="167" spans="1:38">
      <c r="A167" s="20"/>
      <c r="B167" s="20"/>
      <c r="C167" s="20"/>
      <c r="D167" s="26"/>
      <c r="G167" s="27"/>
      <c r="H167" s="27"/>
      <c r="I167" s="20"/>
      <c r="J167" s="20"/>
      <c r="K167" s="28" t="s">
        <v>486</v>
      </c>
      <c r="N167" s="29" t="s">
        <v>918</v>
      </c>
      <c r="O167" s="27">
        <v>23</v>
      </c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</row>
    <row r="168" spans="1:38">
      <c r="A168" s="20"/>
      <c r="B168" s="20"/>
      <c r="C168" s="20"/>
      <c r="D168" s="26"/>
      <c r="G168" s="27"/>
      <c r="H168" s="27"/>
      <c r="I168" s="20"/>
      <c r="J168" s="20"/>
      <c r="K168" s="28" t="s">
        <v>465</v>
      </c>
      <c r="N168" s="29" t="s">
        <v>918</v>
      </c>
      <c r="O168" s="27">
        <v>24</v>
      </c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</row>
    <row r="169" spans="1:38">
      <c r="A169" s="20"/>
      <c r="B169" s="20"/>
      <c r="C169" s="20"/>
      <c r="D169" s="26"/>
      <c r="G169" s="27"/>
      <c r="H169" s="27"/>
      <c r="I169" s="20"/>
      <c r="J169" s="20"/>
      <c r="K169" s="28" t="s">
        <v>870</v>
      </c>
      <c r="N169" s="29" t="s">
        <v>918</v>
      </c>
      <c r="O169" s="27">
        <v>25</v>
      </c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</row>
    <row r="170" spans="1:38">
      <c r="A170" s="20"/>
      <c r="B170" s="20"/>
      <c r="C170" s="20"/>
      <c r="D170" s="26"/>
      <c r="G170" s="27"/>
      <c r="H170" s="27"/>
      <c r="I170" s="20"/>
      <c r="J170" s="20"/>
      <c r="K170" s="28" t="s">
        <v>476</v>
      </c>
      <c r="N170" s="29" t="s">
        <v>918</v>
      </c>
      <c r="O170" s="27">
        <v>26</v>
      </c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</row>
    <row r="171" spans="1:38">
      <c r="A171" s="20"/>
      <c r="B171" s="20"/>
      <c r="C171" s="20"/>
      <c r="D171" s="26"/>
      <c r="G171" s="27"/>
      <c r="H171" s="27"/>
      <c r="I171" s="20"/>
      <c r="J171" s="20"/>
      <c r="K171" s="28" t="s">
        <v>857</v>
      </c>
      <c r="N171" s="29" t="s">
        <v>918</v>
      </c>
      <c r="O171" s="27">
        <v>27</v>
      </c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</row>
    <row r="172" spans="1:38">
      <c r="A172" s="20"/>
      <c r="B172" s="20"/>
      <c r="C172" s="20"/>
      <c r="D172" s="26"/>
      <c r="G172" s="27"/>
      <c r="H172" s="27"/>
      <c r="I172" s="20"/>
      <c r="J172" s="20"/>
      <c r="K172" s="28" t="s">
        <v>858</v>
      </c>
      <c r="N172" s="29" t="s">
        <v>918</v>
      </c>
      <c r="O172" s="27">
        <v>28</v>
      </c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</row>
    <row r="173" spans="1:38">
      <c r="A173" s="20"/>
      <c r="B173" s="20"/>
      <c r="C173" s="20"/>
      <c r="D173" s="26"/>
      <c r="G173" s="27"/>
      <c r="H173" s="27"/>
      <c r="I173" s="20"/>
      <c r="J173" s="20"/>
      <c r="K173" s="28" t="s">
        <v>850</v>
      </c>
      <c r="N173" s="29" t="s">
        <v>918</v>
      </c>
      <c r="O173" s="27">
        <v>29</v>
      </c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</row>
    <row r="174" spans="1:38">
      <c r="A174" s="20"/>
      <c r="B174" s="20"/>
      <c r="C174" s="20"/>
      <c r="D174" s="26"/>
      <c r="G174" s="27"/>
      <c r="H174" s="27"/>
      <c r="I174" s="20"/>
      <c r="J174" s="20"/>
      <c r="K174" s="28" t="s">
        <v>214</v>
      </c>
      <c r="N174" s="29" t="s">
        <v>918</v>
      </c>
      <c r="O174" s="27">
        <v>30</v>
      </c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</row>
    <row r="175" spans="1:38">
      <c r="A175" s="20"/>
      <c r="B175" s="20"/>
      <c r="C175" s="20"/>
      <c r="D175" s="26"/>
      <c r="G175" s="27"/>
      <c r="H175" s="27"/>
      <c r="I175" s="20"/>
      <c r="J175" s="20"/>
      <c r="K175" s="28"/>
      <c r="N175" s="29"/>
      <c r="O175" s="27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</row>
    <row r="176" spans="1:38">
      <c r="A176" s="20"/>
      <c r="B176" s="20"/>
      <c r="C176" s="20"/>
      <c r="D176" s="26"/>
      <c r="G176" s="27"/>
      <c r="H176" s="27"/>
      <c r="I176" s="20"/>
      <c r="J176" s="20"/>
      <c r="K176" s="28"/>
      <c r="N176" s="29"/>
      <c r="O176" s="27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</row>
    <row r="177" spans="1:38">
      <c r="A177" s="20"/>
      <c r="B177" s="20"/>
      <c r="C177" s="20"/>
      <c r="D177" s="26"/>
      <c r="G177" s="27"/>
      <c r="H177" s="27"/>
      <c r="I177" s="20"/>
      <c r="J177" s="20"/>
      <c r="K177" s="28"/>
      <c r="N177" s="29"/>
      <c r="O177" s="27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</row>
    <row r="178" spans="1:38">
      <c r="A178" s="20"/>
      <c r="B178" s="20"/>
      <c r="C178" s="20"/>
      <c r="D178" s="26"/>
      <c r="G178" s="27"/>
      <c r="H178" s="27"/>
      <c r="I178" s="20"/>
      <c r="J178" s="20"/>
      <c r="K178" s="28"/>
      <c r="N178" s="29"/>
      <c r="O178" s="27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</row>
    <row r="179" spans="1:38">
      <c r="A179" s="20"/>
      <c r="B179" s="20"/>
      <c r="C179" s="20"/>
      <c r="D179" s="26"/>
      <c r="G179" s="27"/>
      <c r="H179" s="27"/>
      <c r="I179" s="20"/>
      <c r="J179" s="20"/>
      <c r="K179" s="28"/>
      <c r="N179" s="29"/>
      <c r="O179" s="27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</row>
    <row r="180" spans="1:38">
      <c r="A180" s="20"/>
      <c r="B180" s="20"/>
      <c r="C180" s="20"/>
      <c r="D180" s="26"/>
      <c r="G180" s="27"/>
      <c r="H180" s="27"/>
      <c r="I180" s="20"/>
      <c r="J180" s="20"/>
      <c r="K180" s="28"/>
      <c r="N180" s="29"/>
      <c r="O180" s="27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</row>
    <row r="181" spans="1:38">
      <c r="A181" s="20"/>
      <c r="B181" s="20"/>
      <c r="C181" s="20"/>
      <c r="D181" s="26"/>
      <c r="G181" s="27"/>
      <c r="H181" s="27"/>
      <c r="I181" s="20"/>
      <c r="J181" s="20"/>
      <c r="K181" s="28"/>
      <c r="N181" s="29"/>
      <c r="O181" s="27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</row>
    <row r="182" spans="1:38">
      <c r="A182" s="20"/>
      <c r="B182" s="20"/>
      <c r="C182" s="20"/>
      <c r="D182" s="26"/>
      <c r="G182" s="27"/>
      <c r="H182" s="27"/>
      <c r="I182" s="20"/>
      <c r="J182" s="20"/>
      <c r="K182" s="28"/>
      <c r="N182" s="29"/>
      <c r="O182" s="27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</row>
    <row r="183" spans="1:38">
      <c r="A183" s="20"/>
      <c r="B183" s="20"/>
      <c r="C183" s="20"/>
      <c r="D183" s="26"/>
      <c r="G183" s="27"/>
      <c r="H183" s="27"/>
      <c r="I183" s="20"/>
      <c r="J183" s="20"/>
      <c r="K183" s="28"/>
      <c r="N183" s="29"/>
      <c r="O183" s="27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</row>
    <row r="184" spans="1:38">
      <c r="A184" s="20"/>
      <c r="B184" s="20"/>
      <c r="C184" s="20"/>
      <c r="D184" s="26"/>
      <c r="G184" s="27"/>
      <c r="H184" s="27"/>
      <c r="I184" s="20"/>
      <c r="J184" s="20"/>
      <c r="K184" s="28"/>
      <c r="N184" s="29"/>
      <c r="O184" s="27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</row>
    <row r="185" spans="1:38">
      <c r="A185" s="20"/>
      <c r="B185" s="20"/>
      <c r="C185" s="20"/>
      <c r="D185" s="26"/>
      <c r="G185" s="27"/>
      <c r="H185" s="27"/>
      <c r="I185" s="20"/>
      <c r="J185" s="20"/>
      <c r="K185" s="30"/>
      <c r="N185" s="29"/>
      <c r="O185" s="27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</row>
    <row r="186" spans="1:38">
      <c r="A186" s="20"/>
      <c r="B186" s="20"/>
      <c r="C186" s="20"/>
      <c r="D186" s="26"/>
      <c r="G186" s="27"/>
      <c r="H186" s="27"/>
      <c r="I186" s="20"/>
      <c r="J186" s="20"/>
      <c r="K186" s="28"/>
      <c r="N186" s="29"/>
      <c r="O186" s="27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</row>
    <row r="187" spans="1:38">
      <c r="A187" s="20"/>
      <c r="B187" s="20"/>
      <c r="C187" s="20"/>
      <c r="D187" s="26"/>
      <c r="G187" s="27"/>
      <c r="H187" s="27"/>
      <c r="I187" s="20"/>
      <c r="J187" s="20"/>
      <c r="K187" s="28"/>
      <c r="N187" s="29"/>
      <c r="O187" s="27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</row>
    <row r="188" spans="1:38">
      <c r="A188" s="20"/>
      <c r="B188" s="20"/>
      <c r="C188" s="20"/>
      <c r="D188" s="26"/>
      <c r="G188" s="27"/>
      <c r="H188" s="27"/>
      <c r="I188" s="20"/>
      <c r="J188" s="20"/>
      <c r="K188" s="28"/>
      <c r="N188" s="29"/>
      <c r="O188" s="27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</row>
    <row r="189" spans="1:38">
      <c r="A189" s="20"/>
      <c r="B189" s="20"/>
      <c r="C189" s="20"/>
      <c r="D189" s="26"/>
      <c r="G189" s="27"/>
      <c r="H189" s="27"/>
      <c r="I189" s="20"/>
      <c r="J189" s="20"/>
      <c r="K189" s="28"/>
      <c r="N189" s="29"/>
      <c r="O189" s="27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</row>
    <row r="190" spans="1:38">
      <c r="A190" s="20"/>
      <c r="B190" s="20"/>
      <c r="C190" s="20"/>
      <c r="D190" s="26"/>
      <c r="G190" s="27"/>
      <c r="H190" s="27"/>
      <c r="I190" s="20"/>
      <c r="J190" s="20"/>
      <c r="K190" s="28"/>
      <c r="N190" s="29"/>
      <c r="O190" s="27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</row>
    <row r="191" spans="1:38">
      <c r="A191" s="20"/>
      <c r="B191" s="20"/>
      <c r="C191" s="20"/>
      <c r="D191" s="26"/>
      <c r="G191" s="27"/>
      <c r="H191" s="27"/>
      <c r="I191" s="20"/>
      <c r="J191" s="20"/>
      <c r="K191" s="28"/>
      <c r="N191" s="29"/>
      <c r="O191" s="27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</row>
    <row r="192" spans="1:38">
      <c r="A192" s="20"/>
      <c r="B192" s="20"/>
      <c r="C192" s="20"/>
      <c r="D192" s="26"/>
      <c r="G192" s="27"/>
      <c r="H192" s="27"/>
      <c r="I192" s="20"/>
      <c r="J192" s="20"/>
      <c r="K192" s="28"/>
      <c r="N192" s="29"/>
      <c r="O192" s="27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</row>
    <row r="193" spans="1:38">
      <c r="A193" s="20"/>
      <c r="B193" s="20"/>
      <c r="C193" s="20"/>
      <c r="D193" s="26"/>
      <c r="G193" s="27"/>
      <c r="H193" s="27"/>
      <c r="I193" s="20"/>
      <c r="J193" s="20"/>
      <c r="K193" s="28"/>
      <c r="N193" s="29"/>
      <c r="O193" s="27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</row>
    <row r="194" spans="1:38">
      <c r="A194" s="20"/>
      <c r="B194" s="20"/>
      <c r="C194" s="20"/>
      <c r="D194" s="26"/>
      <c r="G194" s="27"/>
      <c r="H194" s="27"/>
      <c r="I194" s="20"/>
      <c r="J194" s="20"/>
      <c r="K194" s="28"/>
      <c r="N194" s="29"/>
      <c r="O194" s="27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</row>
    <row r="195" spans="1:38">
      <c r="A195" s="20"/>
      <c r="B195" s="20"/>
      <c r="C195" s="20"/>
      <c r="D195" s="26"/>
      <c r="G195" s="27"/>
      <c r="H195" s="27"/>
      <c r="I195" s="20"/>
      <c r="J195" s="20"/>
      <c r="K195" s="28"/>
      <c r="N195" s="29"/>
      <c r="O195" s="27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</row>
    <row r="196" spans="1:38">
      <c r="A196" s="20"/>
      <c r="B196" s="20"/>
      <c r="C196" s="20"/>
      <c r="D196" s="26"/>
      <c r="G196" s="27"/>
      <c r="H196" s="27"/>
      <c r="I196" s="20"/>
      <c r="J196" s="20"/>
      <c r="K196" s="28"/>
      <c r="N196" s="29"/>
      <c r="O196" s="27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</row>
    <row r="197" spans="1:38">
      <c r="A197" s="20"/>
      <c r="B197" s="20"/>
      <c r="C197" s="20"/>
      <c r="D197" s="26"/>
      <c r="G197" s="27"/>
      <c r="H197" s="27"/>
      <c r="I197" s="20"/>
      <c r="J197" s="20"/>
      <c r="K197" s="30"/>
      <c r="N197" s="29"/>
      <c r="O197" s="27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</row>
    <row r="198" spans="1:38">
      <c r="A198" s="20"/>
      <c r="B198" s="20"/>
      <c r="C198" s="20"/>
      <c r="D198" s="26"/>
      <c r="G198" s="27"/>
      <c r="H198" s="27"/>
      <c r="I198" s="20"/>
      <c r="J198" s="20"/>
      <c r="K198" s="28"/>
      <c r="N198" s="29"/>
      <c r="O198" s="27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</row>
    <row r="199" spans="1:38">
      <c r="A199" s="20"/>
      <c r="B199" s="20"/>
      <c r="C199" s="20"/>
      <c r="D199" s="26"/>
      <c r="G199" s="27"/>
      <c r="H199" s="27"/>
      <c r="I199" s="20"/>
      <c r="J199" s="20"/>
      <c r="K199" s="28"/>
      <c r="N199" s="29"/>
      <c r="O199" s="27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</row>
    <row r="200" spans="1:38">
      <c r="A200" s="20"/>
      <c r="B200" s="20"/>
      <c r="C200" s="20"/>
      <c r="D200" s="26"/>
      <c r="G200" s="27"/>
      <c r="H200" s="27"/>
      <c r="I200" s="20"/>
      <c r="J200" s="20"/>
      <c r="K200" s="28"/>
      <c r="N200" s="29"/>
      <c r="O200" s="27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</row>
    <row r="201" spans="1:38">
      <c r="A201" s="20"/>
      <c r="B201" s="20"/>
      <c r="C201" s="20"/>
      <c r="D201" s="26"/>
      <c r="G201" s="27"/>
      <c r="H201" s="27"/>
      <c r="I201" s="20"/>
      <c r="J201" s="20"/>
      <c r="K201" s="28"/>
      <c r="N201" s="29"/>
      <c r="O201" s="27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</row>
    <row r="202" spans="1:38">
      <c r="A202" s="20"/>
      <c r="B202" s="20"/>
      <c r="C202" s="20"/>
      <c r="D202" s="26"/>
      <c r="G202" s="27"/>
      <c r="H202" s="27"/>
      <c r="I202" s="20"/>
      <c r="J202" s="20"/>
      <c r="K202" s="28"/>
      <c r="N202" s="29"/>
      <c r="O202" s="27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</row>
    <row r="203" spans="1:38">
      <c r="A203" s="20"/>
      <c r="B203" s="20"/>
      <c r="C203" s="20"/>
      <c r="D203" s="26"/>
      <c r="G203" s="27"/>
      <c r="H203" s="27"/>
      <c r="I203" s="20"/>
      <c r="J203" s="20"/>
      <c r="K203" s="28"/>
      <c r="N203" s="29"/>
      <c r="O203" s="27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</row>
    <row r="204" spans="1:38">
      <c r="A204" s="20"/>
      <c r="B204" s="20"/>
      <c r="C204" s="20"/>
      <c r="D204" s="26"/>
      <c r="G204" s="27"/>
      <c r="H204" s="27"/>
      <c r="I204" s="20"/>
      <c r="J204" s="20"/>
      <c r="K204" s="28"/>
      <c r="N204" s="29"/>
      <c r="O204" s="27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</row>
    <row r="205" spans="1:38">
      <c r="A205" s="20"/>
      <c r="B205" s="20"/>
      <c r="C205" s="20"/>
      <c r="D205" s="26"/>
      <c r="G205" s="27"/>
      <c r="H205" s="27"/>
      <c r="I205" s="20"/>
      <c r="J205" s="20"/>
      <c r="K205" s="28"/>
      <c r="N205" s="29"/>
      <c r="O205" s="27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</row>
    <row r="206" spans="1:38">
      <c r="A206" s="20"/>
      <c r="B206" s="20"/>
      <c r="C206" s="20"/>
      <c r="D206" s="26"/>
      <c r="G206" s="27"/>
      <c r="H206" s="27"/>
      <c r="I206" s="20"/>
      <c r="J206" s="20"/>
      <c r="K206" s="28"/>
      <c r="N206" s="29"/>
      <c r="O206" s="27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</row>
    <row r="207" spans="1:38">
      <c r="A207" s="20"/>
      <c r="B207" s="20"/>
      <c r="C207" s="20"/>
      <c r="D207" s="26"/>
      <c r="G207" s="27"/>
      <c r="H207" s="27"/>
      <c r="I207" s="20"/>
      <c r="J207" s="20"/>
      <c r="K207" s="28"/>
      <c r="N207" s="29"/>
      <c r="O207" s="27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</row>
    <row r="208" spans="1:38">
      <c r="A208" s="20"/>
      <c r="B208" s="20"/>
      <c r="C208" s="20"/>
      <c r="D208" s="26"/>
      <c r="G208" s="27"/>
      <c r="H208" s="27"/>
      <c r="I208" s="20"/>
      <c r="J208" s="20"/>
      <c r="K208" s="28"/>
      <c r="N208" s="29"/>
      <c r="O208" s="27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</row>
    <row r="209" spans="1:38">
      <c r="A209" s="20"/>
      <c r="B209" s="20"/>
      <c r="C209" s="20"/>
      <c r="D209" s="26"/>
      <c r="G209" s="27"/>
      <c r="H209" s="27"/>
      <c r="I209" s="20"/>
      <c r="J209" s="20"/>
      <c r="K209" s="28"/>
      <c r="N209" s="29"/>
      <c r="O209" s="27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</row>
    <row r="210" spans="1:38">
      <c r="A210" s="20"/>
      <c r="B210" s="20"/>
      <c r="C210" s="20"/>
      <c r="D210" s="26"/>
      <c r="G210" s="27"/>
      <c r="H210" s="27"/>
      <c r="I210" s="20"/>
      <c r="J210" s="20"/>
      <c r="K210" s="28"/>
      <c r="N210" s="29"/>
      <c r="O210" s="27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</row>
    <row r="211" spans="1:38">
      <c r="A211" s="20"/>
      <c r="B211" s="20"/>
      <c r="C211" s="20"/>
      <c r="D211" s="26"/>
      <c r="G211" s="27"/>
      <c r="H211" s="27"/>
      <c r="I211" s="20"/>
      <c r="J211" s="20"/>
      <c r="K211" s="28"/>
      <c r="N211" s="29"/>
      <c r="O211" s="27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</row>
    <row r="212" spans="1:38">
      <c r="A212" s="20"/>
      <c r="B212" s="20"/>
      <c r="C212" s="20"/>
      <c r="D212" s="26"/>
      <c r="G212" s="27"/>
      <c r="H212" s="27"/>
      <c r="I212" s="20"/>
      <c r="J212" s="20"/>
      <c r="K212" s="28"/>
      <c r="N212" s="29"/>
      <c r="O212" s="27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</row>
    <row r="213" spans="1:38">
      <c r="A213" s="20"/>
      <c r="B213" s="20"/>
      <c r="C213" s="20"/>
      <c r="D213" s="26"/>
      <c r="G213" s="27"/>
      <c r="H213" s="27"/>
      <c r="I213" s="20"/>
      <c r="J213" s="20"/>
      <c r="K213" s="28"/>
      <c r="N213" s="29"/>
      <c r="O213" s="27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</row>
    <row r="214" spans="1:38">
      <c r="A214" s="20"/>
      <c r="B214" s="20"/>
      <c r="C214" s="20"/>
      <c r="D214" s="26"/>
      <c r="G214" s="27"/>
      <c r="H214" s="27"/>
      <c r="I214" s="20"/>
      <c r="J214" s="20"/>
      <c r="K214" s="28"/>
      <c r="N214" s="29"/>
      <c r="O214" s="27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</row>
    <row r="215" spans="1:38">
      <c r="A215" s="20"/>
      <c r="B215" s="20"/>
      <c r="C215" s="20"/>
      <c r="D215" s="26"/>
      <c r="G215" s="27"/>
      <c r="H215" s="27"/>
      <c r="I215" s="20"/>
      <c r="J215" s="20"/>
      <c r="K215" s="28"/>
      <c r="N215" s="29"/>
      <c r="O215" s="27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</row>
    <row r="216" spans="1:38">
      <c r="A216" s="20"/>
      <c r="B216" s="20"/>
      <c r="C216" s="20"/>
      <c r="D216" s="26"/>
      <c r="G216" s="27"/>
      <c r="H216" s="27"/>
      <c r="I216" s="20"/>
      <c r="J216" s="20"/>
      <c r="K216" s="28"/>
      <c r="N216" s="29"/>
      <c r="O216" s="27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</row>
    <row r="217" spans="1:38">
      <c r="A217" s="20"/>
      <c r="B217" s="20"/>
      <c r="C217" s="20"/>
      <c r="D217" s="26"/>
      <c r="G217" s="27"/>
      <c r="H217" s="27"/>
      <c r="I217" s="20"/>
      <c r="J217" s="20"/>
      <c r="K217" s="28"/>
      <c r="N217" s="29"/>
      <c r="O217" s="27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</row>
    <row r="218" spans="1:38">
      <c r="A218" s="20"/>
      <c r="B218" s="20"/>
      <c r="C218" s="20"/>
      <c r="D218" s="26"/>
      <c r="G218" s="27"/>
      <c r="H218" s="27"/>
      <c r="I218" s="20"/>
      <c r="J218" s="20"/>
      <c r="K218" s="28"/>
      <c r="N218" s="29"/>
      <c r="O218" s="27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</row>
    <row r="219" spans="1:38">
      <c r="A219" s="20"/>
      <c r="B219" s="20"/>
      <c r="C219" s="20"/>
      <c r="D219" s="26"/>
      <c r="G219" s="27"/>
      <c r="H219" s="27"/>
      <c r="I219" s="20"/>
      <c r="J219" s="20"/>
      <c r="K219" s="28"/>
      <c r="N219" s="29"/>
      <c r="O219" s="27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</row>
    <row r="220" spans="1:38">
      <c r="A220" s="20"/>
      <c r="B220" s="20"/>
      <c r="C220" s="20"/>
      <c r="D220" s="26"/>
      <c r="G220" s="27"/>
      <c r="H220" s="27"/>
      <c r="I220" s="20"/>
      <c r="J220" s="20"/>
      <c r="K220" s="28"/>
      <c r="N220" s="29"/>
      <c r="O220" s="27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</row>
    <row r="221" spans="1:38">
      <c r="A221" s="20"/>
      <c r="B221" s="20"/>
      <c r="C221" s="20"/>
      <c r="D221" s="26"/>
      <c r="G221" s="27"/>
      <c r="H221" s="27"/>
      <c r="I221" s="20"/>
      <c r="J221" s="20"/>
      <c r="K221" s="28"/>
      <c r="N221" s="29"/>
      <c r="O221" s="27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</row>
    <row r="222" spans="1:38">
      <c r="A222" s="20"/>
      <c r="B222" s="20"/>
      <c r="C222" s="20"/>
      <c r="D222" s="26"/>
      <c r="G222" s="27"/>
      <c r="H222" s="27"/>
      <c r="I222" s="20"/>
      <c r="J222" s="20"/>
      <c r="K222" s="28"/>
      <c r="N222" s="29"/>
      <c r="O222" s="27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</row>
    <row r="223" spans="1:38">
      <c r="A223" s="20"/>
      <c r="B223" s="20"/>
      <c r="C223" s="20"/>
      <c r="D223" s="26"/>
      <c r="G223" s="27"/>
      <c r="H223" s="27"/>
      <c r="I223" s="20"/>
      <c r="J223" s="20"/>
      <c r="K223" s="28"/>
      <c r="N223" s="29"/>
      <c r="O223" s="27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</row>
    <row r="224" spans="1:38">
      <c r="A224" s="20"/>
      <c r="B224" s="20"/>
      <c r="C224" s="20"/>
      <c r="D224" s="26"/>
      <c r="G224" s="27"/>
      <c r="H224" s="27"/>
      <c r="I224" s="20"/>
      <c r="J224" s="20"/>
      <c r="K224" s="28"/>
      <c r="N224" s="29"/>
      <c r="O224" s="27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</row>
    <row r="225" spans="1:38">
      <c r="A225" s="20"/>
      <c r="B225" s="20"/>
      <c r="C225" s="20"/>
      <c r="D225" s="26"/>
      <c r="G225" s="27"/>
      <c r="H225" s="27"/>
      <c r="I225" s="20"/>
      <c r="J225" s="20"/>
      <c r="K225" s="28"/>
      <c r="N225" s="29"/>
      <c r="O225" s="27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</row>
    <row r="226" spans="1:38">
      <c r="A226" s="20"/>
      <c r="B226" s="20"/>
      <c r="C226" s="20"/>
      <c r="D226" s="26"/>
      <c r="G226" s="27"/>
      <c r="H226" s="27"/>
      <c r="I226" s="20"/>
      <c r="J226" s="20"/>
      <c r="K226" s="28"/>
      <c r="N226" s="29"/>
      <c r="O226" s="27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</row>
    <row r="227" spans="1:38">
      <c r="A227" s="20"/>
      <c r="B227" s="20"/>
      <c r="C227" s="20"/>
      <c r="D227" s="26"/>
      <c r="G227" s="27"/>
      <c r="H227" s="27"/>
      <c r="I227" s="20"/>
      <c r="J227" s="20"/>
      <c r="K227" s="28"/>
      <c r="N227" s="29"/>
      <c r="O227" s="27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</row>
    <row r="228" spans="1:38">
      <c r="A228" s="20"/>
      <c r="B228" s="20"/>
      <c r="C228" s="20"/>
      <c r="D228" s="26"/>
      <c r="G228" s="27"/>
      <c r="H228" s="27"/>
      <c r="I228" s="20"/>
      <c r="J228" s="20"/>
      <c r="K228" s="28"/>
      <c r="N228" s="29"/>
      <c r="O228" s="27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</row>
    <row r="229" spans="1:38">
      <c r="A229" s="20"/>
      <c r="B229" s="20"/>
      <c r="C229" s="20"/>
      <c r="D229" s="26"/>
      <c r="G229" s="27"/>
      <c r="H229" s="27"/>
      <c r="I229" s="20"/>
      <c r="J229" s="20"/>
      <c r="K229" s="28"/>
      <c r="N229" s="29"/>
      <c r="O229" s="27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</row>
    <row r="230" spans="1:38">
      <c r="A230" s="20"/>
      <c r="B230" s="20"/>
      <c r="C230" s="20"/>
      <c r="D230" s="26"/>
      <c r="G230" s="27"/>
      <c r="H230" s="27"/>
      <c r="I230" s="20"/>
      <c r="J230" s="20"/>
      <c r="K230" s="28"/>
      <c r="N230" s="29"/>
      <c r="O230" s="27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</row>
    <row r="231" spans="1:38">
      <c r="A231" s="20"/>
      <c r="B231" s="20"/>
      <c r="C231" s="20"/>
      <c r="D231" s="26"/>
      <c r="G231" s="27"/>
      <c r="H231" s="27"/>
      <c r="I231" s="20"/>
      <c r="J231" s="20"/>
      <c r="K231" s="28"/>
      <c r="N231" s="29"/>
      <c r="O231" s="27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</row>
    <row r="232" spans="1:38">
      <c r="A232" s="20"/>
      <c r="B232" s="20"/>
      <c r="C232" s="20"/>
      <c r="D232" s="26"/>
      <c r="G232" s="27"/>
      <c r="H232" s="27"/>
      <c r="I232" s="20"/>
      <c r="J232" s="20"/>
      <c r="K232" s="28"/>
      <c r="N232" s="29"/>
      <c r="O232" s="27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</row>
    <row r="233" spans="1:38">
      <c r="A233" s="20"/>
      <c r="B233" s="20"/>
      <c r="C233" s="20"/>
      <c r="D233" s="26"/>
      <c r="G233" s="27"/>
      <c r="H233" s="27"/>
      <c r="I233" s="20"/>
      <c r="J233" s="20"/>
      <c r="K233" s="28"/>
      <c r="N233" s="29"/>
      <c r="O233" s="27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</row>
    <row r="234" spans="1:38">
      <c r="A234" s="20"/>
      <c r="B234" s="20"/>
      <c r="C234" s="20"/>
      <c r="D234" s="26"/>
      <c r="G234" s="27"/>
      <c r="H234" s="27"/>
      <c r="I234" s="20"/>
      <c r="J234" s="20"/>
      <c r="K234" s="28"/>
      <c r="N234" s="29"/>
      <c r="O234" s="27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</row>
    <row r="235" spans="1:38">
      <c r="A235" s="20"/>
      <c r="B235" s="20"/>
      <c r="C235" s="20"/>
      <c r="D235" s="26"/>
      <c r="G235" s="27"/>
      <c r="H235" s="27"/>
      <c r="I235" s="20"/>
      <c r="J235" s="20"/>
      <c r="K235" s="28"/>
      <c r="N235" s="29"/>
      <c r="O235" s="27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</row>
    <row r="236" spans="1:38">
      <c r="A236" s="20"/>
      <c r="B236" s="20"/>
      <c r="C236" s="20"/>
      <c r="D236" s="26"/>
      <c r="G236" s="27"/>
      <c r="H236" s="27"/>
      <c r="I236" s="20"/>
      <c r="J236" s="20"/>
      <c r="K236" s="28"/>
      <c r="N236" s="29"/>
      <c r="O236" s="27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</row>
    <row r="237" spans="1:38">
      <c r="A237" s="20"/>
      <c r="B237" s="20"/>
      <c r="C237" s="20"/>
      <c r="D237" s="26"/>
      <c r="G237" s="27"/>
      <c r="H237" s="27"/>
      <c r="I237" s="20"/>
      <c r="J237" s="20"/>
      <c r="K237" s="28"/>
      <c r="N237" s="29"/>
      <c r="O237" s="27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</row>
    <row r="238" spans="1:38">
      <c r="A238" s="20"/>
      <c r="B238" s="20"/>
      <c r="C238" s="20"/>
      <c r="D238" s="26"/>
      <c r="G238" s="27"/>
      <c r="H238" s="27"/>
      <c r="I238" s="20"/>
      <c r="J238" s="20"/>
      <c r="K238" s="28"/>
      <c r="N238" s="29"/>
      <c r="O238" s="27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</row>
    <row r="239" spans="1:38">
      <c r="A239" s="20"/>
      <c r="B239" s="20"/>
      <c r="C239" s="20"/>
      <c r="D239" s="26"/>
      <c r="G239" s="27"/>
      <c r="H239" s="27"/>
      <c r="I239" s="20"/>
      <c r="J239" s="20"/>
      <c r="K239" s="28"/>
      <c r="N239" s="29"/>
      <c r="O239" s="27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</row>
    <row r="240" spans="1:38">
      <c r="A240" s="20"/>
      <c r="B240" s="20"/>
      <c r="C240" s="20"/>
      <c r="D240" s="26"/>
      <c r="G240" s="27"/>
      <c r="H240" s="27"/>
      <c r="I240" s="20"/>
      <c r="J240" s="20"/>
      <c r="K240" s="28"/>
      <c r="N240" s="29"/>
      <c r="O240" s="27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</row>
    <row r="241" spans="1:38">
      <c r="A241" s="20"/>
      <c r="B241" s="20"/>
      <c r="C241" s="20"/>
      <c r="D241" s="26"/>
      <c r="G241" s="27"/>
      <c r="H241" s="27"/>
      <c r="I241" s="20"/>
      <c r="J241" s="20"/>
      <c r="K241" s="28"/>
      <c r="N241" s="29"/>
      <c r="O241" s="27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</row>
    <row r="242" spans="1:38">
      <c r="A242" s="20"/>
      <c r="B242" s="20"/>
      <c r="C242" s="20"/>
      <c r="D242" s="26"/>
      <c r="G242" s="27"/>
      <c r="H242" s="27"/>
      <c r="I242" s="20"/>
      <c r="J242" s="20"/>
      <c r="K242" s="32"/>
      <c r="N242" s="29"/>
      <c r="O242" s="27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</row>
    <row r="243" spans="1:38">
      <c r="A243" s="20"/>
      <c r="B243" s="20"/>
      <c r="C243" s="20"/>
      <c r="D243" s="26"/>
      <c r="G243" s="27"/>
      <c r="H243" s="27"/>
      <c r="I243" s="20"/>
      <c r="J243" s="20"/>
      <c r="K243" s="32"/>
      <c r="N243" s="29"/>
      <c r="O243" s="27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</row>
    <row r="244" spans="1:38">
      <c r="A244" s="20"/>
      <c r="B244" s="20"/>
      <c r="C244" s="20"/>
      <c r="D244" s="26"/>
      <c r="G244" s="27"/>
      <c r="H244" s="27"/>
      <c r="I244" s="20"/>
      <c r="J244" s="20"/>
      <c r="K244" s="32"/>
      <c r="N244" s="29"/>
      <c r="O244" s="27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</row>
    <row r="245" spans="1:38">
      <c r="A245" s="20"/>
      <c r="B245" s="20"/>
      <c r="C245" s="20"/>
      <c r="D245" s="26"/>
      <c r="G245" s="27"/>
      <c r="H245" s="27"/>
      <c r="I245" s="20"/>
      <c r="J245" s="20"/>
      <c r="K245" s="32"/>
      <c r="N245" s="29"/>
      <c r="O245" s="27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</row>
    <row r="246" spans="1:38">
      <c r="A246" s="20"/>
      <c r="B246" s="20"/>
      <c r="C246" s="20"/>
      <c r="D246" s="26"/>
      <c r="G246" s="27"/>
      <c r="H246" s="27"/>
      <c r="I246" s="20"/>
      <c r="J246" s="20"/>
      <c r="K246" s="32"/>
      <c r="N246" s="29"/>
      <c r="O246" s="27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</row>
    <row r="247" spans="1:38">
      <c r="A247" s="20"/>
      <c r="B247" s="20"/>
      <c r="C247" s="20"/>
      <c r="D247" s="26"/>
      <c r="G247" s="27"/>
      <c r="H247" s="27"/>
      <c r="I247" s="20"/>
      <c r="J247" s="20"/>
      <c r="K247" s="32"/>
      <c r="N247" s="29"/>
      <c r="O247" s="27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</row>
    <row r="248" spans="1:38">
      <c r="A248" s="20"/>
      <c r="B248" s="20"/>
      <c r="C248" s="20"/>
      <c r="D248" s="26"/>
      <c r="G248" s="27"/>
      <c r="H248" s="27"/>
      <c r="I248" s="20"/>
      <c r="J248" s="20"/>
      <c r="K248" s="32"/>
      <c r="N248" s="29"/>
      <c r="O248" s="27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</row>
    <row r="249" spans="1:38">
      <c r="A249" s="20"/>
      <c r="B249" s="20"/>
      <c r="C249" s="20"/>
      <c r="D249" s="26"/>
      <c r="G249" s="27"/>
      <c r="H249" s="27"/>
      <c r="I249" s="20"/>
      <c r="J249" s="20"/>
      <c r="K249" s="32"/>
      <c r="N249" s="29"/>
      <c r="O249" s="27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</row>
    <row r="250" spans="1:38">
      <c r="A250" s="20"/>
      <c r="B250" s="20"/>
      <c r="C250" s="20"/>
      <c r="D250" s="26"/>
      <c r="G250" s="27"/>
      <c r="H250" s="27"/>
      <c r="I250" s="20"/>
      <c r="J250" s="20"/>
      <c r="K250" s="32"/>
      <c r="N250" s="29"/>
      <c r="O250" s="27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</row>
    <row r="251" spans="1:38">
      <c r="A251" s="20"/>
      <c r="B251" s="20"/>
      <c r="C251" s="20"/>
      <c r="D251" s="26"/>
      <c r="G251" s="27"/>
      <c r="H251" s="27"/>
      <c r="I251" s="20"/>
      <c r="J251" s="20"/>
      <c r="K251" s="32"/>
      <c r="N251" s="29"/>
      <c r="O251" s="27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</row>
    <row r="252" spans="1:38">
      <c r="A252" s="20"/>
      <c r="B252" s="20"/>
      <c r="C252" s="20"/>
      <c r="D252" s="26"/>
      <c r="G252" s="27"/>
      <c r="H252" s="27"/>
      <c r="I252" s="20"/>
      <c r="J252" s="20"/>
      <c r="K252" s="32"/>
      <c r="N252" s="29"/>
      <c r="O252" s="27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</row>
    <row r="253" spans="1:38">
      <c r="A253" s="20"/>
      <c r="B253" s="20"/>
      <c r="C253" s="20"/>
      <c r="D253" s="26"/>
      <c r="G253" s="27"/>
      <c r="H253" s="27"/>
      <c r="I253" s="20"/>
      <c r="J253" s="20"/>
      <c r="K253" s="32"/>
      <c r="N253" s="29"/>
      <c r="O253" s="27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</row>
    <row r="254" spans="1:38">
      <c r="A254" s="20"/>
      <c r="B254" s="20"/>
      <c r="C254" s="20"/>
      <c r="D254" s="26"/>
      <c r="G254" s="27"/>
      <c r="H254" s="27"/>
      <c r="I254" s="20"/>
      <c r="J254" s="20"/>
      <c r="K254" s="32"/>
      <c r="N254" s="29"/>
      <c r="O254" s="27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</row>
    <row r="255" spans="1:38">
      <c r="A255" s="20"/>
      <c r="B255" s="20"/>
      <c r="C255" s="20"/>
      <c r="D255" s="26"/>
      <c r="G255" s="27"/>
      <c r="H255" s="27"/>
      <c r="I255" s="20"/>
      <c r="J255" s="20"/>
      <c r="K255" s="32"/>
      <c r="N255" s="29"/>
      <c r="O255" s="27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</row>
    <row r="256" spans="1:38">
      <c r="A256" s="20"/>
      <c r="B256" s="20"/>
      <c r="C256" s="20"/>
      <c r="D256" s="26"/>
      <c r="G256" s="27"/>
      <c r="H256" s="27"/>
      <c r="I256" s="20"/>
      <c r="J256" s="20"/>
      <c r="K256" s="32"/>
      <c r="N256" s="29"/>
      <c r="O256" s="27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</row>
    <row r="257" spans="1:38">
      <c r="A257" s="20"/>
      <c r="B257" s="20"/>
      <c r="C257" s="20"/>
      <c r="D257" s="26"/>
      <c r="G257" s="27"/>
      <c r="H257" s="27"/>
      <c r="I257" s="20"/>
      <c r="J257" s="20"/>
      <c r="K257" s="32"/>
      <c r="N257" s="29"/>
      <c r="O257" s="27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</row>
    <row r="258" spans="1:38">
      <c r="A258" s="20"/>
      <c r="B258" s="20"/>
      <c r="C258" s="20"/>
      <c r="D258" s="26"/>
      <c r="G258" s="27"/>
      <c r="H258" s="27"/>
      <c r="I258" s="20"/>
      <c r="J258" s="20"/>
      <c r="K258" s="32"/>
      <c r="N258" s="29"/>
      <c r="O258" s="27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</row>
    <row r="259" spans="1:38">
      <c r="A259" s="20"/>
      <c r="B259" s="20"/>
      <c r="C259" s="20"/>
      <c r="D259" s="26"/>
      <c r="G259" s="27"/>
      <c r="H259" s="27"/>
      <c r="I259" s="20"/>
      <c r="J259" s="20"/>
      <c r="K259" s="32"/>
      <c r="N259" s="29"/>
      <c r="O259" s="27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</row>
    <row r="260" spans="1:38">
      <c r="A260" s="20"/>
      <c r="B260" s="20"/>
      <c r="C260" s="20"/>
      <c r="D260" s="26"/>
      <c r="G260" s="27"/>
      <c r="H260" s="27"/>
      <c r="I260" s="20"/>
      <c r="J260" s="20"/>
      <c r="K260" s="32"/>
      <c r="N260" s="29"/>
      <c r="O260" s="27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</row>
    <row r="261" spans="1:38">
      <c r="A261" s="20"/>
      <c r="B261" s="20"/>
      <c r="C261" s="20"/>
      <c r="D261" s="26"/>
      <c r="G261" s="27"/>
      <c r="H261" s="27"/>
      <c r="I261" s="20"/>
      <c r="J261" s="20"/>
      <c r="K261" s="32"/>
      <c r="N261" s="29"/>
      <c r="O261" s="27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</row>
    <row r="262" spans="1:38">
      <c r="A262" s="20"/>
      <c r="B262" s="20"/>
      <c r="C262" s="20"/>
      <c r="D262" s="26"/>
      <c r="G262" s="27"/>
      <c r="H262" s="27"/>
      <c r="I262" s="20"/>
      <c r="J262" s="20"/>
      <c r="K262" s="32"/>
      <c r="N262" s="29"/>
      <c r="O262" s="27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</row>
    <row r="263" spans="1:38">
      <c r="A263" s="20"/>
      <c r="B263" s="20"/>
      <c r="C263" s="20"/>
      <c r="D263" s="26"/>
      <c r="G263" s="27"/>
      <c r="H263" s="27"/>
      <c r="I263" s="20"/>
      <c r="J263" s="20"/>
      <c r="K263" s="32"/>
      <c r="N263" s="29"/>
      <c r="O263" s="27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</row>
    <row r="264" spans="1:38">
      <c r="A264" s="20"/>
      <c r="B264" s="20"/>
      <c r="C264" s="20"/>
      <c r="D264" s="26"/>
      <c r="G264" s="27"/>
      <c r="H264" s="27"/>
      <c r="I264" s="20"/>
      <c r="J264" s="20"/>
      <c r="K264" s="32"/>
      <c r="N264" s="29"/>
      <c r="O264" s="27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</row>
    <row r="265" spans="1:38">
      <c r="A265" s="20"/>
      <c r="B265" s="20"/>
      <c r="C265" s="20"/>
      <c r="D265" s="26"/>
      <c r="G265" s="27"/>
      <c r="H265" s="27"/>
      <c r="I265" s="20"/>
      <c r="J265" s="20"/>
      <c r="K265" s="32"/>
      <c r="N265" s="29"/>
      <c r="O265" s="27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</row>
    <row r="266" spans="1:38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32"/>
      <c r="N266" s="29"/>
      <c r="O266" s="27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</row>
    <row r="267" spans="1:38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32"/>
      <c r="N267" s="29"/>
      <c r="O267" s="27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</row>
    <row r="268" spans="1:38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32"/>
      <c r="N268" s="29"/>
      <c r="O268" s="27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</row>
    <row r="269" spans="1:38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32"/>
      <c r="N269" s="29"/>
      <c r="O269" s="27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</row>
    <row r="270" spans="1:38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</row>
    <row r="271" spans="1:38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</row>
    <row r="272" spans="1:38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</row>
    <row r="273" spans="1:38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</row>
    <row r="274" spans="1:38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</row>
    <row r="275" spans="1:38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</row>
    <row r="276" spans="1:38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</row>
    <row r="277" spans="1:38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</row>
    <row r="278" spans="1:38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</row>
    <row r="279" spans="1:38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</row>
    <row r="280" spans="1:38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</row>
    <row r="281" spans="1:38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</row>
    <row r="282" spans="1:38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</row>
    <row r="283" spans="1:38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</row>
    <row r="284" spans="1:38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</row>
    <row r="285" spans="1:38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</row>
    <row r="286" spans="1:38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</row>
    <row r="287" spans="1:38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</row>
    <row r="288" spans="1:38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</row>
    <row r="289" spans="1:38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</row>
    <row r="290" spans="1:38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</row>
    <row r="291" spans="1:38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</row>
    <row r="292" spans="1:38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</row>
    <row r="293" spans="1:38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</row>
    <row r="294" spans="1:38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</row>
    <row r="295" spans="1:38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</row>
    <row r="296" spans="1:38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</row>
    <row r="297" spans="1:38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</row>
    <row r="298" spans="1:38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</row>
    <row r="299" spans="1:38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</row>
    <row r="300" spans="1:38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</row>
    <row r="301" spans="1:38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</row>
    <row r="302" spans="1:38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</row>
    <row r="303" spans="1:38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</row>
    <row r="304" spans="1:38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</row>
    <row r="305" spans="1:38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</row>
    <row r="306" spans="1:38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</row>
    <row r="307" spans="1:38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</row>
    <row r="308" spans="1:38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</row>
    <row r="309" spans="1:38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</row>
    <row r="310" spans="1:38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</row>
    <row r="311" spans="1:38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</row>
    <row r="312" spans="1:38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</row>
    <row r="313" spans="1:38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</row>
    <row r="314" spans="1:38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</row>
    <row r="315" spans="1:38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</row>
    <row r="316" spans="1:38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</row>
    <row r="317" spans="1:38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</row>
    <row r="318" spans="1:38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</row>
    <row r="319" spans="1:38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</row>
    <row r="320" spans="1:38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</row>
    <row r="321" spans="1:38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</row>
    <row r="322" spans="1:38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</row>
    <row r="323" spans="1:38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</row>
    <row r="324" spans="1:38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</row>
    <row r="325" spans="1:38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</row>
    <row r="326" spans="1:38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</row>
    <row r="327" spans="1:38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</row>
    <row r="328" spans="1:38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</row>
    <row r="329" spans="1:38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</row>
    <row r="330" spans="1:38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</row>
    <row r="331" spans="1:38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</row>
    <row r="332" spans="1:38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</row>
    <row r="333" spans="1:38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</row>
    <row r="334" spans="1:38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</row>
    <row r="335" spans="1:38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</row>
    <row r="336" spans="1:38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</row>
    <row r="337" spans="1:38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</row>
    <row r="338" spans="1:38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</row>
    <row r="339" spans="1:38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</row>
    <row r="340" spans="1:38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</row>
    <row r="341" spans="1:38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</row>
    <row r="342" spans="1:38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</row>
    <row r="343" spans="1:38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</row>
    <row r="344" spans="1:38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</row>
    <row r="345" spans="1:38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</row>
    <row r="346" spans="1:38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</row>
    <row r="347" spans="1:38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</row>
    <row r="348" spans="1:38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</row>
    <row r="349" spans="1:38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</row>
    <row r="350" spans="1:38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</row>
    <row r="351" spans="1:38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</row>
    <row r="352" spans="1:38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</row>
    <row r="353" spans="1:38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</row>
    <row r="354" spans="1:38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</row>
    <row r="355" spans="1:38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</row>
    <row r="356" spans="1:38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</row>
    <row r="357" spans="1:38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</row>
    <row r="358" spans="1:38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</row>
    <row r="359" spans="1:38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</row>
    <row r="360" spans="1:38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</row>
    <row r="361" spans="1:38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</row>
    <row r="362" spans="1:38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</row>
    <row r="363" spans="1:38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</row>
    <row r="364" spans="1:38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</row>
    <row r="365" spans="1:38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</row>
    <row r="366" spans="1:38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</row>
    <row r="367" spans="1:38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</row>
    <row r="368" spans="1:38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</row>
    <row r="369" spans="1:38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</row>
    <row r="370" spans="1:38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</row>
    <row r="371" spans="1:38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</row>
    <row r="372" spans="1:38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</row>
    <row r="373" spans="1:38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</row>
    <row r="374" spans="1:38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</row>
    <row r="375" spans="1:38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</row>
    <row r="376" spans="1:38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</row>
    <row r="377" spans="1:38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</row>
    <row r="378" spans="1:38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</row>
    <row r="379" spans="1:38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</row>
    <row r="380" spans="1:38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</row>
    <row r="381" spans="1:38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</row>
    <row r="382" spans="1:38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</row>
    <row r="383" spans="1:38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</row>
    <row r="384" spans="1:38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</row>
    <row r="385" spans="1:38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</row>
    <row r="386" spans="1:38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</row>
    <row r="387" spans="1:38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</row>
    <row r="388" spans="1:38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</row>
    <row r="389" spans="1:38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</row>
    <row r="390" spans="1:38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</row>
    <row r="391" spans="1:38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</row>
    <row r="392" spans="1:38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</row>
    <row r="393" spans="1:38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</row>
    <row r="394" spans="1:38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</row>
    <row r="395" spans="1:38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</row>
    <row r="396" spans="1:38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</row>
    <row r="397" spans="1:38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</row>
    <row r="398" spans="1:38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</row>
    <row r="399" spans="1:38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</row>
    <row r="400" spans="1:38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</row>
    <row r="401" spans="1:38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</row>
    <row r="402" spans="1:38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</row>
    <row r="403" spans="1:38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</row>
    <row r="404" spans="1:38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</row>
    <row r="405" spans="1:38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</row>
    <row r="406" spans="1:38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</row>
    <row r="407" spans="1:38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</row>
    <row r="408" spans="1:38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</row>
    <row r="409" spans="1:38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</row>
    <row r="410" spans="1:38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</row>
    <row r="411" spans="1:38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</row>
    <row r="412" spans="1:38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</row>
    <row r="413" spans="1:38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</row>
    <row r="414" spans="1:38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</row>
    <row r="415" spans="1:38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</row>
    <row r="416" spans="1:38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</row>
    <row r="417" spans="1:38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</row>
    <row r="418" spans="1:38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</row>
    <row r="419" spans="1:38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</row>
    <row r="420" spans="1:38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</row>
    <row r="421" spans="1:38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</row>
    <row r="422" spans="1:38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</row>
    <row r="423" spans="1:38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</row>
    <row r="424" spans="1:38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</row>
    <row r="425" spans="1:38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</row>
    <row r="426" spans="1:38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</row>
    <row r="427" spans="1:38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</row>
    <row r="428" spans="1:38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</row>
    <row r="429" spans="1:38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</row>
    <row r="430" spans="1:38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</row>
    <row r="431" spans="1:38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</row>
    <row r="432" spans="1:38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</row>
    <row r="433" spans="1:38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</row>
    <row r="434" spans="1:38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</row>
    <row r="435" spans="1:38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</row>
    <row r="436" spans="1:38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</row>
    <row r="437" spans="1:38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</row>
    <row r="438" spans="1:38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</row>
    <row r="439" spans="1:38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</row>
    <row r="440" spans="1:38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</row>
    <row r="441" spans="1:38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</row>
    <row r="442" spans="1:38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</row>
    <row r="443" spans="1:38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</row>
    <row r="444" spans="1:38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</row>
    <row r="445" spans="1:38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</row>
    <row r="446" spans="1:38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</row>
    <row r="447" spans="1:38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</row>
    <row r="448" spans="1:38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</row>
    <row r="449" spans="1:38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</row>
    <row r="450" spans="1:38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</row>
    <row r="451" spans="1:38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</row>
    <row r="452" spans="1:38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</row>
    <row r="453" spans="1:38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</row>
    <row r="454" spans="1:38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</row>
    <row r="455" spans="1:38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</row>
    <row r="456" spans="1:38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</row>
    <row r="457" spans="1:38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</row>
    <row r="458" spans="1:38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</row>
    <row r="459" spans="1:38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</row>
    <row r="460" spans="1:38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</row>
    <row r="461" spans="1:38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</row>
    <row r="462" spans="1:38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</row>
    <row r="463" spans="1:38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</row>
    <row r="464" spans="1:38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</row>
    <row r="465" spans="1:38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</row>
    <row r="466" spans="1:38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</row>
    <row r="467" spans="1:38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</row>
    <row r="468" spans="1:38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</row>
    <row r="469" spans="1:38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</row>
    <row r="470" spans="1:38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</row>
    <row r="471" spans="1:38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</row>
    <row r="472" spans="1:38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</row>
    <row r="473" spans="1:38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</row>
    <row r="474" spans="1:38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</row>
    <row r="475" spans="1:38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</row>
    <row r="476" spans="1:38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</row>
    <row r="477" spans="1:38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</row>
    <row r="478" spans="1:38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</row>
    <row r="479" spans="1:38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</row>
    <row r="480" spans="1:38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</row>
    <row r="481" spans="1:38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</row>
    <row r="482" spans="1:38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</row>
    <row r="483" spans="1:38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</row>
    <row r="484" spans="1:38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</row>
    <row r="485" spans="1:38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</row>
    <row r="486" spans="1:38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</row>
    <row r="487" spans="1:38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</row>
    <row r="488" spans="1:38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</row>
    <row r="489" spans="1:38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</row>
    <row r="490" spans="1:38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</row>
    <row r="491" spans="1:38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</row>
    <row r="492" spans="1:38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</row>
    <row r="493" spans="1:38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</row>
    <row r="494" spans="1:38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</row>
    <row r="495" spans="1:38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</row>
    <row r="496" spans="1:38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</row>
    <row r="497" spans="1:38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</row>
    <row r="498" spans="1:38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</row>
    <row r="499" spans="1:38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</row>
    <row r="500" spans="1:38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</row>
    <row r="501" spans="1:38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</row>
    <row r="502" spans="1:38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</row>
    <row r="503" spans="1:38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</row>
    <row r="504" spans="1:38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</row>
    <row r="505" spans="1:38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</row>
    <row r="506" spans="1:38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</row>
    <row r="507" spans="1:38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</row>
    <row r="508" spans="1:38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</row>
    <row r="509" spans="1:38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</row>
    <row r="510" spans="1:38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</row>
    <row r="511" spans="1:38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</row>
    <row r="512" spans="1:38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</row>
    <row r="513" spans="1:38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</row>
    <row r="514" spans="1:38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</row>
    <row r="515" spans="1:38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</row>
    <row r="516" spans="1:38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</row>
    <row r="517" spans="1:38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</row>
    <row r="518" spans="1:38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</row>
    <row r="519" spans="1:38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</row>
    <row r="520" spans="1:38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</row>
    <row r="521" spans="1:38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</row>
    <row r="522" spans="1:38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</row>
    <row r="523" spans="1:38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</row>
    <row r="524" spans="1:38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</row>
    <row r="525" spans="1:38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</row>
    <row r="526" spans="1:38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</row>
    <row r="527" spans="1:38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</row>
    <row r="528" spans="1:38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</row>
    <row r="529" spans="1:38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</row>
    <row r="530" spans="1:38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</row>
    <row r="531" spans="1:38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</row>
    <row r="532" spans="1:38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</row>
    <row r="533" spans="1:38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</row>
    <row r="534" spans="1:38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</row>
    <row r="535" spans="1:38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</row>
    <row r="536" spans="1:38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</row>
    <row r="537" spans="1:38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</row>
    <row r="538" spans="1:38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</row>
    <row r="539" spans="1:38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</row>
    <row r="540" spans="1:38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</row>
    <row r="541" spans="1:38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</row>
    <row r="542" spans="1:38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</row>
    <row r="543" spans="1:38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</row>
    <row r="544" spans="1:38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</row>
    <row r="545" spans="1:38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</row>
    <row r="546" spans="1:38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</row>
    <row r="547" spans="1:38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</row>
    <row r="548" spans="1:38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</row>
    <row r="549" spans="1:38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</row>
    <row r="550" spans="1:38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</row>
    <row r="551" spans="1:38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</row>
    <row r="552" spans="1:38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</row>
    <row r="553" spans="1:38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</row>
    <row r="554" spans="1:38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</row>
    <row r="555" spans="1:38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</row>
    <row r="556" spans="1:38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</row>
    <row r="557" spans="1:38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</row>
    <row r="558" spans="1:38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</row>
    <row r="559" spans="1:38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</row>
    <row r="560" spans="1:38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</row>
    <row r="561" spans="1:38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</row>
    <row r="562" spans="1:38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</row>
    <row r="563" spans="1:38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</row>
    <row r="564" spans="1:38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</row>
    <row r="565" spans="1:38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</row>
    <row r="566" spans="1:38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</row>
    <row r="567" spans="1:38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</row>
    <row r="568" spans="1:38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</row>
    <row r="569" spans="1:38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</row>
    <row r="570" spans="1:38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</row>
    <row r="571" spans="1:38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</row>
    <row r="572" spans="1:38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</row>
    <row r="573" spans="1:38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</row>
    <row r="574" spans="1:38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</row>
    <row r="575" spans="1:38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</row>
    <row r="576" spans="1:38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</row>
    <row r="577" spans="1:38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</row>
    <row r="578" spans="1:38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</row>
    <row r="579" spans="1:38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</row>
    <row r="580" spans="1:38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</row>
    <row r="581" spans="1:38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</row>
    <row r="582" spans="1:38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</row>
    <row r="583" spans="1:38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</row>
    <row r="584" spans="1:38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</row>
    <row r="585" spans="1:38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</row>
    <row r="586" spans="1:38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</row>
    <row r="587" spans="1:38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</row>
    <row r="588" spans="1:38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</row>
    <row r="589" spans="1:38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</row>
    <row r="590" spans="1:38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</row>
    <row r="591" spans="1:38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</row>
    <row r="592" spans="1:38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</row>
    <row r="593" spans="1:38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</row>
    <row r="594" spans="1:38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</row>
    <row r="595" spans="1:38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</row>
    <row r="596" spans="1:38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</row>
    <row r="597" spans="1:38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</row>
    <row r="598" spans="1:38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</row>
    <row r="599" spans="1:38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</row>
    <row r="600" spans="1:38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</row>
    <row r="601" spans="1:38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</row>
    <row r="602" spans="1:38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</row>
    <row r="603" spans="1:38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</row>
    <row r="604" spans="1:38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</row>
    <row r="605" spans="1:38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</row>
    <row r="606" spans="1:38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</row>
    <row r="607" spans="1:38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</row>
    <row r="608" spans="1:38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</row>
    <row r="609" spans="1:38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</row>
    <row r="610" spans="1:38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</row>
    <row r="611" spans="1:38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</row>
    <row r="612" spans="1:38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</row>
    <row r="613" spans="1:38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</row>
    <row r="614" spans="1:38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</row>
    <row r="615" spans="1:38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</row>
    <row r="616" spans="1:38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</row>
    <row r="617" spans="1:38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</row>
    <row r="618" spans="1:38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</row>
    <row r="619" spans="1:38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</row>
    <row r="620" spans="1:38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</row>
    <row r="621" spans="1:38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</row>
    <row r="622" spans="1:38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</row>
    <row r="623" spans="1:38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</row>
    <row r="624" spans="1:38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</row>
    <row r="625" spans="1:38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</row>
    <row r="626" spans="1:38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</row>
    <row r="627" spans="1:38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</row>
    <row r="628" spans="1:38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</row>
    <row r="629" spans="1:38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</row>
    <row r="630" spans="1:38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</row>
    <row r="631" spans="1:38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</row>
    <row r="632" spans="1:38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</row>
    <row r="633" spans="1:38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</row>
    <row r="634" spans="1:38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</row>
    <row r="635" spans="1:38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</row>
    <row r="636" spans="1:38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</row>
    <row r="637" spans="1:38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</row>
    <row r="638" spans="1:38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</row>
    <row r="639" spans="1:38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</row>
    <row r="640" spans="1:38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</row>
    <row r="641" spans="1:38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</row>
    <row r="642" spans="1:38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</row>
    <row r="643" spans="1:38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</row>
    <row r="644" spans="1:38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</row>
    <row r="645" spans="1:38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</row>
    <row r="646" spans="1:38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</row>
    <row r="647" spans="1:38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</row>
    <row r="648" spans="1:38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</row>
    <row r="649" spans="1:38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</row>
    <row r="650" spans="1:38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  <c r="AF650" s="20"/>
      <c r="AG650" s="20"/>
      <c r="AH650" s="20"/>
      <c r="AI650" s="20"/>
      <c r="AJ650" s="20"/>
      <c r="AK650" s="20"/>
      <c r="AL650" s="20"/>
    </row>
    <row r="651" spans="1:38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  <c r="AF651" s="20"/>
      <c r="AG651" s="20"/>
      <c r="AH651" s="20"/>
      <c r="AI651" s="20"/>
      <c r="AJ651" s="20"/>
      <c r="AK651" s="20"/>
      <c r="AL651" s="20"/>
    </row>
    <row r="652" spans="1:38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  <c r="AF652" s="20"/>
      <c r="AG652" s="20"/>
      <c r="AH652" s="20"/>
      <c r="AI652" s="20"/>
      <c r="AJ652" s="20"/>
      <c r="AK652" s="20"/>
      <c r="AL652" s="20"/>
    </row>
    <row r="653" spans="1:38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  <c r="AF653" s="20"/>
      <c r="AG653" s="20"/>
      <c r="AH653" s="20"/>
      <c r="AI653" s="20"/>
      <c r="AJ653" s="20"/>
      <c r="AK653" s="20"/>
      <c r="AL653" s="20"/>
    </row>
    <row r="654" spans="1:38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  <c r="AF654" s="20"/>
      <c r="AG654" s="20"/>
      <c r="AH654" s="20"/>
      <c r="AI654" s="20"/>
      <c r="AJ654" s="20"/>
      <c r="AK654" s="20"/>
      <c r="AL654" s="20"/>
    </row>
    <row r="655" spans="1:38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  <c r="AF655" s="20"/>
      <c r="AG655" s="20"/>
      <c r="AH655" s="20"/>
      <c r="AI655" s="20"/>
      <c r="AJ655" s="20"/>
      <c r="AK655" s="20"/>
      <c r="AL655" s="20"/>
    </row>
    <row r="656" spans="1:38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  <c r="AF656" s="20"/>
      <c r="AG656" s="20"/>
      <c r="AH656" s="20"/>
      <c r="AI656" s="20"/>
      <c r="AJ656" s="20"/>
      <c r="AK656" s="20"/>
      <c r="AL656" s="20"/>
    </row>
    <row r="657" spans="1:38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  <c r="AF657" s="20"/>
      <c r="AG657" s="20"/>
      <c r="AH657" s="20"/>
      <c r="AI657" s="20"/>
      <c r="AJ657" s="20"/>
      <c r="AK657" s="20"/>
      <c r="AL657" s="20"/>
    </row>
    <row r="658" spans="1:38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  <c r="AF658" s="20"/>
      <c r="AG658" s="20"/>
      <c r="AH658" s="20"/>
      <c r="AI658" s="20"/>
      <c r="AJ658" s="20"/>
      <c r="AK658" s="20"/>
      <c r="AL658" s="20"/>
    </row>
    <row r="659" spans="1:38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  <c r="AF659" s="20"/>
      <c r="AG659" s="20"/>
      <c r="AH659" s="20"/>
      <c r="AI659" s="20"/>
      <c r="AJ659" s="20"/>
      <c r="AK659" s="20"/>
      <c r="AL659" s="20"/>
    </row>
    <row r="660" spans="1:38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  <c r="AF660" s="20"/>
      <c r="AG660" s="20"/>
      <c r="AH660" s="20"/>
      <c r="AI660" s="20"/>
      <c r="AJ660" s="20"/>
      <c r="AK660" s="20"/>
      <c r="AL660" s="20"/>
    </row>
    <row r="661" spans="1:38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  <c r="AF661" s="20"/>
      <c r="AG661" s="20"/>
      <c r="AH661" s="20"/>
      <c r="AI661" s="20"/>
      <c r="AJ661" s="20"/>
      <c r="AK661" s="20"/>
      <c r="AL661" s="20"/>
    </row>
    <row r="662" spans="1:38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  <c r="AF662" s="20"/>
      <c r="AG662" s="20"/>
      <c r="AH662" s="20"/>
      <c r="AI662" s="20"/>
      <c r="AJ662" s="20"/>
      <c r="AK662" s="20"/>
      <c r="AL662" s="20"/>
    </row>
    <row r="663" spans="1:38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  <c r="AF663" s="20"/>
      <c r="AG663" s="20"/>
      <c r="AH663" s="20"/>
      <c r="AI663" s="20"/>
      <c r="AJ663" s="20"/>
      <c r="AK663" s="20"/>
      <c r="AL663" s="20"/>
    </row>
    <row r="664" spans="1:38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  <c r="AF664" s="20"/>
      <c r="AG664" s="20"/>
      <c r="AH664" s="20"/>
      <c r="AI664" s="20"/>
      <c r="AJ664" s="20"/>
      <c r="AK664" s="20"/>
      <c r="AL664" s="20"/>
    </row>
    <row r="665" spans="1:38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  <c r="AF665" s="20"/>
      <c r="AG665" s="20"/>
      <c r="AH665" s="20"/>
      <c r="AI665" s="20"/>
      <c r="AJ665" s="20"/>
      <c r="AK665" s="20"/>
      <c r="AL665" s="20"/>
    </row>
    <row r="666" spans="1:38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  <c r="AF666" s="20"/>
      <c r="AG666" s="20"/>
      <c r="AH666" s="20"/>
      <c r="AI666" s="20"/>
      <c r="AJ666" s="20"/>
      <c r="AK666" s="20"/>
      <c r="AL666" s="20"/>
    </row>
    <row r="667" spans="1:38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  <c r="AF667" s="20"/>
      <c r="AG667" s="20"/>
      <c r="AH667" s="20"/>
      <c r="AI667" s="20"/>
      <c r="AJ667" s="20"/>
      <c r="AK667" s="20"/>
      <c r="AL667" s="20"/>
    </row>
    <row r="668" spans="1:38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  <c r="AF668" s="20"/>
      <c r="AG668" s="20"/>
      <c r="AH668" s="20"/>
      <c r="AI668" s="20"/>
      <c r="AJ668" s="20"/>
      <c r="AK668" s="20"/>
      <c r="AL668" s="20"/>
    </row>
    <row r="669" spans="1:38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  <c r="AF669" s="20"/>
      <c r="AG669" s="20"/>
      <c r="AH669" s="20"/>
      <c r="AI669" s="20"/>
      <c r="AJ669" s="20"/>
      <c r="AK669" s="20"/>
      <c r="AL669" s="20"/>
    </row>
    <row r="670" spans="1:38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  <c r="AF670" s="20"/>
      <c r="AG670" s="20"/>
      <c r="AH670" s="20"/>
      <c r="AI670" s="20"/>
      <c r="AJ670" s="20"/>
      <c r="AK670" s="20"/>
      <c r="AL670" s="20"/>
    </row>
    <row r="671" spans="1:38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  <c r="AF671" s="20"/>
      <c r="AG671" s="20"/>
      <c r="AH671" s="20"/>
      <c r="AI671" s="20"/>
      <c r="AJ671" s="20"/>
      <c r="AK671" s="20"/>
      <c r="AL671" s="20"/>
    </row>
    <row r="672" spans="1:38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  <c r="AF672" s="20"/>
      <c r="AG672" s="20"/>
      <c r="AH672" s="20"/>
      <c r="AI672" s="20"/>
      <c r="AJ672" s="20"/>
      <c r="AK672" s="20"/>
      <c r="AL672" s="20"/>
    </row>
    <row r="673" spans="1:38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  <c r="AF673" s="20"/>
      <c r="AG673" s="20"/>
      <c r="AH673" s="20"/>
      <c r="AI673" s="20"/>
      <c r="AJ673" s="20"/>
      <c r="AK673" s="20"/>
      <c r="AL673" s="20"/>
    </row>
    <row r="674" spans="1:38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  <c r="AF674" s="20"/>
      <c r="AG674" s="20"/>
      <c r="AH674" s="20"/>
      <c r="AI674" s="20"/>
      <c r="AJ674" s="20"/>
      <c r="AK674" s="20"/>
      <c r="AL674" s="20"/>
    </row>
    <row r="675" spans="1:38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  <c r="AF675" s="20"/>
      <c r="AG675" s="20"/>
      <c r="AH675" s="20"/>
      <c r="AI675" s="20"/>
      <c r="AJ675" s="20"/>
      <c r="AK675" s="20"/>
      <c r="AL675" s="20"/>
    </row>
    <row r="676" spans="1:38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  <c r="AF676" s="20"/>
      <c r="AG676" s="20"/>
      <c r="AH676" s="20"/>
      <c r="AI676" s="20"/>
      <c r="AJ676" s="20"/>
      <c r="AK676" s="20"/>
      <c r="AL676" s="20"/>
    </row>
    <row r="677" spans="1:38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  <c r="AF677" s="20"/>
      <c r="AG677" s="20"/>
      <c r="AH677" s="20"/>
      <c r="AI677" s="20"/>
      <c r="AJ677" s="20"/>
      <c r="AK677" s="20"/>
      <c r="AL677" s="20"/>
    </row>
    <row r="678" spans="1:38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  <c r="AF678" s="20"/>
      <c r="AG678" s="20"/>
      <c r="AH678" s="20"/>
      <c r="AI678" s="20"/>
      <c r="AJ678" s="20"/>
      <c r="AK678" s="20"/>
      <c r="AL678" s="20"/>
    </row>
    <row r="679" spans="1:38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  <c r="AF679" s="20"/>
      <c r="AG679" s="20"/>
      <c r="AH679" s="20"/>
      <c r="AI679" s="20"/>
      <c r="AJ679" s="20"/>
      <c r="AK679" s="20"/>
      <c r="AL679" s="20"/>
    </row>
    <row r="680" spans="1:38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  <c r="AF680" s="20"/>
      <c r="AG680" s="20"/>
      <c r="AH680" s="20"/>
      <c r="AI680" s="20"/>
      <c r="AJ680" s="20"/>
      <c r="AK680" s="20"/>
      <c r="AL680" s="20"/>
    </row>
    <row r="681" spans="1:38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  <c r="AF681" s="20"/>
      <c r="AG681" s="20"/>
      <c r="AH681" s="20"/>
      <c r="AI681" s="20"/>
      <c r="AJ681" s="20"/>
      <c r="AK681" s="20"/>
      <c r="AL681" s="20"/>
    </row>
    <row r="682" spans="1:38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  <c r="AF682" s="20"/>
      <c r="AG682" s="20"/>
      <c r="AH682" s="20"/>
      <c r="AI682" s="20"/>
      <c r="AJ682" s="20"/>
      <c r="AK682" s="20"/>
      <c r="AL682" s="20"/>
    </row>
    <row r="683" spans="1:38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  <c r="AF683" s="20"/>
      <c r="AG683" s="20"/>
      <c r="AH683" s="20"/>
      <c r="AI683" s="20"/>
      <c r="AJ683" s="20"/>
      <c r="AK683" s="20"/>
      <c r="AL683" s="20"/>
    </row>
    <row r="684" spans="1:38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  <c r="AF684" s="20"/>
      <c r="AG684" s="20"/>
      <c r="AH684" s="20"/>
      <c r="AI684" s="20"/>
      <c r="AJ684" s="20"/>
      <c r="AK684" s="20"/>
      <c r="AL684" s="20"/>
    </row>
    <row r="685" spans="1:38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  <c r="AF685" s="20"/>
      <c r="AG685" s="20"/>
      <c r="AH685" s="20"/>
      <c r="AI685" s="20"/>
      <c r="AJ685" s="20"/>
      <c r="AK685" s="20"/>
      <c r="AL685" s="20"/>
    </row>
    <row r="686" spans="1:38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  <c r="AF686" s="20"/>
      <c r="AG686" s="20"/>
      <c r="AH686" s="20"/>
      <c r="AI686" s="20"/>
      <c r="AJ686" s="20"/>
      <c r="AK686" s="20"/>
      <c r="AL686" s="20"/>
    </row>
    <row r="687" spans="1:38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  <c r="AF687" s="20"/>
      <c r="AG687" s="20"/>
      <c r="AH687" s="20"/>
      <c r="AI687" s="20"/>
      <c r="AJ687" s="20"/>
      <c r="AK687" s="20"/>
      <c r="AL687" s="20"/>
    </row>
    <row r="688" spans="1:38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  <c r="AF688" s="20"/>
      <c r="AG688" s="20"/>
      <c r="AH688" s="20"/>
      <c r="AI688" s="20"/>
      <c r="AJ688" s="20"/>
      <c r="AK688" s="20"/>
      <c r="AL688" s="20"/>
    </row>
    <row r="689" spans="1:38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  <c r="AF689" s="20"/>
      <c r="AG689" s="20"/>
      <c r="AH689" s="20"/>
      <c r="AI689" s="20"/>
      <c r="AJ689" s="20"/>
      <c r="AK689" s="20"/>
      <c r="AL689" s="20"/>
    </row>
    <row r="690" spans="1:38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  <c r="AF690" s="20"/>
      <c r="AG690" s="20"/>
      <c r="AH690" s="20"/>
      <c r="AI690" s="20"/>
      <c r="AJ690" s="20"/>
      <c r="AK690" s="20"/>
      <c r="AL690" s="20"/>
    </row>
    <row r="691" spans="1:38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  <c r="AF691" s="20"/>
      <c r="AG691" s="20"/>
      <c r="AH691" s="20"/>
      <c r="AI691" s="20"/>
      <c r="AJ691" s="20"/>
      <c r="AK691" s="20"/>
      <c r="AL691" s="20"/>
    </row>
    <row r="692" spans="1:38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  <c r="AF692" s="20"/>
      <c r="AG692" s="20"/>
      <c r="AH692" s="20"/>
      <c r="AI692" s="20"/>
      <c r="AJ692" s="20"/>
      <c r="AK692" s="20"/>
      <c r="AL692" s="20"/>
    </row>
    <row r="693" spans="1:38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  <c r="AF693" s="20"/>
      <c r="AG693" s="20"/>
      <c r="AH693" s="20"/>
      <c r="AI693" s="20"/>
      <c r="AJ693" s="20"/>
      <c r="AK693" s="20"/>
      <c r="AL693" s="20"/>
    </row>
    <row r="694" spans="1:38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  <c r="AF694" s="20"/>
      <c r="AG694" s="20"/>
      <c r="AH694" s="20"/>
      <c r="AI694" s="20"/>
      <c r="AJ694" s="20"/>
      <c r="AK694" s="20"/>
      <c r="AL694" s="20"/>
    </row>
    <row r="695" spans="1:38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  <c r="AF695" s="20"/>
      <c r="AG695" s="20"/>
      <c r="AH695" s="20"/>
      <c r="AI695" s="20"/>
      <c r="AJ695" s="20"/>
      <c r="AK695" s="20"/>
      <c r="AL695" s="20"/>
    </row>
    <row r="696" spans="1:38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  <c r="AF696" s="20"/>
      <c r="AG696" s="20"/>
      <c r="AH696" s="20"/>
      <c r="AI696" s="20"/>
      <c r="AJ696" s="20"/>
      <c r="AK696" s="20"/>
      <c r="AL696" s="20"/>
    </row>
    <row r="697" spans="1:38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  <c r="AF697" s="20"/>
      <c r="AG697" s="20"/>
      <c r="AH697" s="20"/>
      <c r="AI697" s="20"/>
      <c r="AJ697" s="20"/>
      <c r="AK697" s="20"/>
      <c r="AL697" s="20"/>
    </row>
    <row r="698" spans="1:38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  <c r="AF698" s="20"/>
      <c r="AG698" s="20"/>
      <c r="AH698" s="20"/>
      <c r="AI698" s="20"/>
      <c r="AJ698" s="20"/>
      <c r="AK698" s="20"/>
      <c r="AL698" s="20"/>
    </row>
    <row r="699" spans="1:38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  <c r="AJ699" s="20"/>
      <c r="AK699" s="20"/>
      <c r="AL699" s="20"/>
    </row>
    <row r="700" spans="1:38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  <c r="AF700" s="20"/>
      <c r="AG700" s="20"/>
      <c r="AH700" s="20"/>
      <c r="AI700" s="20"/>
      <c r="AJ700" s="20"/>
      <c r="AK700" s="20"/>
      <c r="AL700" s="20"/>
    </row>
    <row r="701" spans="1:38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  <c r="AF701" s="20"/>
      <c r="AG701" s="20"/>
      <c r="AH701" s="20"/>
      <c r="AI701" s="20"/>
      <c r="AJ701" s="20"/>
      <c r="AK701" s="20"/>
      <c r="AL701" s="20"/>
    </row>
    <row r="702" spans="1:38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  <c r="AF702" s="20"/>
      <c r="AG702" s="20"/>
      <c r="AH702" s="20"/>
      <c r="AI702" s="20"/>
      <c r="AJ702" s="20"/>
      <c r="AK702" s="20"/>
      <c r="AL702" s="20"/>
    </row>
    <row r="703" spans="1:38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  <c r="AF703" s="20"/>
      <c r="AG703" s="20"/>
      <c r="AH703" s="20"/>
      <c r="AI703" s="20"/>
      <c r="AJ703" s="20"/>
      <c r="AK703" s="20"/>
      <c r="AL703" s="20"/>
    </row>
    <row r="704" spans="1:38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  <c r="AF704" s="20"/>
      <c r="AG704" s="20"/>
      <c r="AH704" s="20"/>
      <c r="AI704" s="20"/>
      <c r="AJ704" s="20"/>
      <c r="AK704" s="20"/>
      <c r="AL704" s="20"/>
    </row>
    <row r="705" spans="1:38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  <c r="AF705" s="20"/>
      <c r="AG705" s="20"/>
      <c r="AH705" s="20"/>
      <c r="AI705" s="20"/>
      <c r="AJ705" s="20"/>
      <c r="AK705" s="20"/>
      <c r="AL705" s="20"/>
    </row>
    <row r="706" spans="1:38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  <c r="AF706" s="20"/>
      <c r="AG706" s="20"/>
      <c r="AH706" s="20"/>
      <c r="AI706" s="20"/>
      <c r="AJ706" s="20"/>
      <c r="AK706" s="20"/>
      <c r="AL706" s="20"/>
    </row>
    <row r="707" spans="1:38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  <c r="AF707" s="20"/>
      <c r="AG707" s="20"/>
      <c r="AH707" s="20"/>
      <c r="AI707" s="20"/>
      <c r="AJ707" s="20"/>
      <c r="AK707" s="20"/>
      <c r="AL707" s="20"/>
    </row>
    <row r="708" spans="1:38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  <c r="AF708" s="20"/>
      <c r="AG708" s="20"/>
      <c r="AH708" s="20"/>
      <c r="AI708" s="20"/>
      <c r="AJ708" s="20"/>
      <c r="AK708" s="20"/>
      <c r="AL708" s="20"/>
    </row>
    <row r="709" spans="1:38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  <c r="AF709" s="20"/>
      <c r="AG709" s="20"/>
      <c r="AH709" s="20"/>
      <c r="AI709" s="20"/>
      <c r="AJ709" s="20"/>
      <c r="AK709" s="20"/>
      <c r="AL709" s="20"/>
    </row>
    <row r="710" spans="1:38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  <c r="AJ710" s="20"/>
      <c r="AK710" s="20"/>
      <c r="AL710" s="20"/>
    </row>
    <row r="711" spans="1:38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  <c r="AF711" s="20"/>
      <c r="AG711" s="20"/>
      <c r="AH711" s="20"/>
      <c r="AI711" s="20"/>
      <c r="AJ711" s="20"/>
      <c r="AK711" s="20"/>
      <c r="AL711" s="20"/>
    </row>
    <row r="712" spans="1:38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  <c r="AI712" s="20"/>
      <c r="AJ712" s="20"/>
      <c r="AK712" s="20"/>
      <c r="AL712" s="20"/>
    </row>
    <row r="713" spans="1:38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  <c r="AF713" s="20"/>
      <c r="AG713" s="20"/>
      <c r="AH713" s="20"/>
      <c r="AI713" s="20"/>
      <c r="AJ713" s="20"/>
      <c r="AK713" s="20"/>
      <c r="AL713" s="20"/>
    </row>
    <row r="714" spans="1:38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  <c r="AF714" s="20"/>
      <c r="AG714" s="20"/>
      <c r="AH714" s="20"/>
      <c r="AI714" s="20"/>
      <c r="AJ714" s="20"/>
      <c r="AK714" s="20"/>
      <c r="AL714" s="20"/>
    </row>
    <row r="715" spans="1:38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  <c r="AF715" s="20"/>
      <c r="AG715" s="20"/>
      <c r="AH715" s="20"/>
      <c r="AI715" s="20"/>
      <c r="AJ715" s="20"/>
      <c r="AK715" s="20"/>
      <c r="AL715" s="20"/>
    </row>
    <row r="716" spans="1:38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  <c r="AF716" s="20"/>
      <c r="AG716" s="20"/>
      <c r="AH716" s="20"/>
      <c r="AI716" s="20"/>
      <c r="AJ716" s="20"/>
      <c r="AK716" s="20"/>
      <c r="AL716" s="20"/>
    </row>
    <row r="717" spans="1:38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  <c r="AF717" s="20"/>
      <c r="AG717" s="20"/>
      <c r="AH717" s="20"/>
      <c r="AI717" s="20"/>
      <c r="AJ717" s="20"/>
      <c r="AK717" s="20"/>
      <c r="AL717" s="20"/>
    </row>
    <row r="718" spans="1:38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  <c r="AF718" s="20"/>
      <c r="AG718" s="20"/>
      <c r="AH718" s="20"/>
      <c r="AI718" s="20"/>
      <c r="AJ718" s="20"/>
      <c r="AK718" s="20"/>
      <c r="AL718" s="20"/>
    </row>
    <row r="719" spans="1:38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  <c r="AF719" s="20"/>
      <c r="AG719" s="20"/>
      <c r="AH719" s="20"/>
      <c r="AI719" s="20"/>
      <c r="AJ719" s="20"/>
      <c r="AK719" s="20"/>
      <c r="AL719" s="20"/>
    </row>
    <row r="720" spans="1:38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  <c r="AF720" s="20"/>
      <c r="AG720" s="20"/>
      <c r="AH720" s="20"/>
      <c r="AI720" s="20"/>
      <c r="AJ720" s="20"/>
      <c r="AK720" s="20"/>
      <c r="AL720" s="20"/>
    </row>
    <row r="721" spans="1:38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  <c r="AF721" s="20"/>
      <c r="AG721" s="20"/>
      <c r="AH721" s="20"/>
      <c r="AI721" s="20"/>
      <c r="AJ721" s="20"/>
      <c r="AK721" s="20"/>
      <c r="AL721" s="20"/>
    </row>
    <row r="722" spans="1:38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  <c r="AF722" s="20"/>
      <c r="AG722" s="20"/>
      <c r="AH722" s="20"/>
      <c r="AI722" s="20"/>
      <c r="AJ722" s="20"/>
      <c r="AK722" s="20"/>
      <c r="AL722" s="20"/>
    </row>
    <row r="723" spans="1:38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  <c r="AF723" s="20"/>
      <c r="AG723" s="20"/>
      <c r="AH723" s="20"/>
      <c r="AI723" s="20"/>
      <c r="AJ723" s="20"/>
      <c r="AK723" s="20"/>
      <c r="AL723" s="20"/>
    </row>
    <row r="724" spans="1:38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  <c r="AF724" s="20"/>
      <c r="AG724" s="20"/>
      <c r="AH724" s="20"/>
      <c r="AI724" s="20"/>
      <c r="AJ724" s="20"/>
      <c r="AK724" s="20"/>
      <c r="AL724" s="20"/>
    </row>
    <row r="725" spans="1:38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  <c r="AF725" s="20"/>
      <c r="AG725" s="20"/>
      <c r="AH725" s="20"/>
      <c r="AI725" s="20"/>
      <c r="AJ725" s="20"/>
      <c r="AK725" s="20"/>
      <c r="AL725" s="20"/>
    </row>
    <row r="726" spans="1:38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  <c r="AF726" s="20"/>
      <c r="AG726" s="20"/>
      <c r="AH726" s="20"/>
      <c r="AI726" s="20"/>
      <c r="AJ726" s="20"/>
      <c r="AK726" s="20"/>
      <c r="AL726" s="20"/>
    </row>
    <row r="727" spans="1:38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  <c r="AF727" s="20"/>
      <c r="AG727" s="20"/>
      <c r="AH727" s="20"/>
      <c r="AI727" s="20"/>
      <c r="AJ727" s="20"/>
      <c r="AK727" s="20"/>
      <c r="AL727" s="20"/>
    </row>
    <row r="728" spans="1:38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  <c r="AF728" s="20"/>
      <c r="AG728" s="20"/>
      <c r="AH728" s="20"/>
      <c r="AI728" s="20"/>
      <c r="AJ728" s="20"/>
      <c r="AK728" s="20"/>
      <c r="AL728" s="20"/>
    </row>
    <row r="729" spans="1:38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  <c r="AF729" s="20"/>
      <c r="AG729" s="20"/>
      <c r="AH729" s="20"/>
      <c r="AI729" s="20"/>
      <c r="AJ729" s="20"/>
      <c r="AK729" s="20"/>
      <c r="AL729" s="20"/>
    </row>
    <row r="730" spans="1:38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  <c r="AF730" s="20"/>
      <c r="AG730" s="20"/>
      <c r="AH730" s="20"/>
      <c r="AI730" s="20"/>
      <c r="AJ730" s="20"/>
      <c r="AK730" s="20"/>
      <c r="AL730" s="20"/>
    </row>
    <row r="731" spans="1:38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  <c r="AF731" s="20"/>
      <c r="AG731" s="20"/>
      <c r="AH731" s="20"/>
      <c r="AI731" s="20"/>
      <c r="AJ731" s="20"/>
      <c r="AK731" s="20"/>
      <c r="AL731" s="20"/>
    </row>
    <row r="732" spans="1:38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  <c r="AF732" s="20"/>
      <c r="AG732" s="20"/>
      <c r="AH732" s="20"/>
      <c r="AI732" s="20"/>
      <c r="AJ732" s="20"/>
      <c r="AK732" s="20"/>
      <c r="AL732" s="20"/>
    </row>
    <row r="733" spans="1:38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  <c r="AF733" s="20"/>
      <c r="AG733" s="20"/>
      <c r="AH733" s="20"/>
      <c r="AI733" s="20"/>
      <c r="AJ733" s="20"/>
      <c r="AK733" s="20"/>
      <c r="AL733" s="20"/>
    </row>
    <row r="734" spans="1:38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  <c r="AF734" s="20"/>
      <c r="AG734" s="20"/>
      <c r="AH734" s="20"/>
      <c r="AI734" s="20"/>
      <c r="AJ734" s="20"/>
      <c r="AK734" s="20"/>
      <c r="AL734" s="20"/>
    </row>
    <row r="735" spans="1:38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  <c r="AF735" s="20"/>
      <c r="AG735" s="20"/>
      <c r="AH735" s="20"/>
      <c r="AI735" s="20"/>
      <c r="AJ735" s="20"/>
      <c r="AK735" s="20"/>
      <c r="AL735" s="20"/>
    </row>
    <row r="736" spans="1:38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  <c r="AF736" s="20"/>
      <c r="AG736" s="20"/>
      <c r="AH736" s="20"/>
      <c r="AI736" s="20"/>
      <c r="AJ736" s="20"/>
      <c r="AK736" s="20"/>
      <c r="AL736" s="20"/>
    </row>
    <row r="737" spans="1:38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  <c r="AF737" s="20"/>
      <c r="AG737" s="20"/>
      <c r="AH737" s="20"/>
      <c r="AI737" s="20"/>
      <c r="AJ737" s="20"/>
      <c r="AK737" s="20"/>
      <c r="AL737" s="20"/>
    </row>
    <row r="738" spans="1:38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  <c r="AF738" s="20"/>
      <c r="AG738" s="20"/>
      <c r="AH738" s="20"/>
      <c r="AI738" s="20"/>
      <c r="AJ738" s="20"/>
      <c r="AK738" s="20"/>
      <c r="AL738" s="20"/>
    </row>
    <row r="739" spans="1:38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  <c r="AF739" s="20"/>
      <c r="AG739" s="20"/>
      <c r="AH739" s="20"/>
      <c r="AI739" s="20"/>
      <c r="AJ739" s="20"/>
      <c r="AK739" s="20"/>
      <c r="AL739" s="20"/>
    </row>
    <row r="740" spans="1:38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  <c r="AF740" s="20"/>
      <c r="AG740" s="20"/>
      <c r="AH740" s="20"/>
      <c r="AI740" s="20"/>
      <c r="AJ740" s="20"/>
      <c r="AK740" s="20"/>
      <c r="AL740" s="20"/>
    </row>
    <row r="741" spans="1:38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  <c r="AF741" s="20"/>
      <c r="AG741" s="20"/>
      <c r="AH741" s="20"/>
      <c r="AI741" s="20"/>
      <c r="AJ741" s="20"/>
      <c r="AK741" s="20"/>
      <c r="AL741" s="20"/>
    </row>
    <row r="742" spans="1:38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  <c r="AF742" s="20"/>
      <c r="AG742" s="20"/>
      <c r="AH742" s="20"/>
      <c r="AI742" s="20"/>
      <c r="AJ742" s="20"/>
      <c r="AK742" s="20"/>
      <c r="AL742" s="20"/>
    </row>
    <row r="743" spans="1:38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  <c r="AF743" s="20"/>
      <c r="AG743" s="20"/>
      <c r="AH743" s="20"/>
      <c r="AI743" s="20"/>
      <c r="AJ743" s="20"/>
      <c r="AK743" s="20"/>
      <c r="AL743" s="20"/>
    </row>
    <row r="744" spans="1:38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  <c r="AF744" s="20"/>
      <c r="AG744" s="20"/>
      <c r="AH744" s="20"/>
      <c r="AI744" s="20"/>
      <c r="AJ744" s="20"/>
      <c r="AK744" s="20"/>
      <c r="AL744" s="20"/>
    </row>
    <row r="745" spans="1:38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  <c r="AF745" s="20"/>
      <c r="AG745" s="20"/>
      <c r="AH745" s="20"/>
      <c r="AI745" s="20"/>
      <c r="AJ745" s="20"/>
      <c r="AK745" s="20"/>
      <c r="AL745" s="20"/>
    </row>
    <row r="746" spans="1:38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  <c r="AF746" s="20"/>
      <c r="AG746" s="20"/>
      <c r="AH746" s="20"/>
      <c r="AI746" s="20"/>
      <c r="AJ746" s="20"/>
      <c r="AK746" s="20"/>
      <c r="AL746" s="20"/>
    </row>
    <row r="747" spans="1:38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  <c r="AF747" s="20"/>
      <c r="AG747" s="20"/>
      <c r="AH747" s="20"/>
      <c r="AI747" s="20"/>
      <c r="AJ747" s="20"/>
      <c r="AK747" s="20"/>
      <c r="AL747" s="20"/>
    </row>
    <row r="748" spans="1:38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  <c r="AF748" s="20"/>
      <c r="AG748" s="20"/>
      <c r="AH748" s="20"/>
      <c r="AI748" s="20"/>
      <c r="AJ748" s="20"/>
      <c r="AK748" s="20"/>
      <c r="AL748" s="20"/>
    </row>
    <row r="749" spans="1:38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  <c r="AF749" s="20"/>
      <c r="AG749" s="20"/>
      <c r="AH749" s="20"/>
      <c r="AI749" s="20"/>
      <c r="AJ749" s="20"/>
      <c r="AK749" s="20"/>
      <c r="AL749" s="20"/>
    </row>
    <row r="750" spans="1:38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  <c r="AF750" s="20"/>
      <c r="AG750" s="20"/>
      <c r="AH750" s="20"/>
      <c r="AI750" s="20"/>
      <c r="AJ750" s="20"/>
      <c r="AK750" s="20"/>
      <c r="AL750" s="20"/>
    </row>
    <row r="751" spans="1:38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  <c r="AF751" s="20"/>
      <c r="AG751" s="20"/>
      <c r="AH751" s="20"/>
      <c r="AI751" s="20"/>
      <c r="AJ751" s="20"/>
      <c r="AK751" s="20"/>
      <c r="AL751" s="20"/>
    </row>
    <row r="752" spans="1:38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  <c r="AF752" s="20"/>
      <c r="AG752" s="20"/>
      <c r="AH752" s="20"/>
      <c r="AI752" s="20"/>
      <c r="AJ752" s="20"/>
      <c r="AK752" s="20"/>
      <c r="AL752" s="20"/>
    </row>
    <row r="753" spans="1:38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  <c r="AF753" s="20"/>
      <c r="AG753" s="20"/>
      <c r="AH753" s="20"/>
      <c r="AI753" s="20"/>
      <c r="AJ753" s="20"/>
      <c r="AK753" s="20"/>
      <c r="AL753" s="20"/>
    </row>
    <row r="754" spans="1:38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  <c r="AF754" s="20"/>
      <c r="AG754" s="20"/>
      <c r="AH754" s="20"/>
      <c r="AI754" s="20"/>
      <c r="AJ754" s="20"/>
      <c r="AK754" s="20"/>
      <c r="AL754" s="20"/>
    </row>
    <row r="755" spans="1:38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  <c r="AF755" s="20"/>
      <c r="AG755" s="20"/>
      <c r="AH755" s="20"/>
      <c r="AI755" s="20"/>
      <c r="AJ755" s="20"/>
      <c r="AK755" s="20"/>
      <c r="AL755" s="20"/>
    </row>
    <row r="756" spans="1:38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  <c r="AF756" s="20"/>
      <c r="AG756" s="20"/>
      <c r="AH756" s="20"/>
      <c r="AI756" s="20"/>
      <c r="AJ756" s="20"/>
      <c r="AK756" s="20"/>
      <c r="AL756" s="20"/>
    </row>
    <row r="757" spans="1:38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  <c r="AF757" s="20"/>
      <c r="AG757" s="20"/>
      <c r="AH757" s="20"/>
      <c r="AI757" s="20"/>
      <c r="AJ757" s="20"/>
      <c r="AK757" s="20"/>
      <c r="AL757" s="20"/>
    </row>
    <row r="758" spans="1:38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  <c r="AF758" s="20"/>
      <c r="AG758" s="20"/>
      <c r="AH758" s="20"/>
      <c r="AI758" s="20"/>
      <c r="AJ758" s="20"/>
      <c r="AK758" s="20"/>
      <c r="AL758" s="20"/>
    </row>
    <row r="759" spans="1:38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  <c r="AF759" s="20"/>
      <c r="AG759" s="20"/>
      <c r="AH759" s="20"/>
      <c r="AI759" s="20"/>
      <c r="AJ759" s="20"/>
      <c r="AK759" s="20"/>
      <c r="AL759" s="20"/>
    </row>
    <row r="760" spans="1:38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  <c r="AF760" s="20"/>
      <c r="AG760" s="20"/>
      <c r="AH760" s="20"/>
      <c r="AI760" s="20"/>
      <c r="AJ760" s="20"/>
      <c r="AK760" s="20"/>
      <c r="AL760" s="20"/>
    </row>
    <row r="761" spans="1:38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  <c r="AF761" s="20"/>
      <c r="AG761" s="20"/>
      <c r="AH761" s="20"/>
      <c r="AI761" s="20"/>
      <c r="AJ761" s="20"/>
      <c r="AK761" s="20"/>
      <c r="AL761" s="20"/>
    </row>
    <row r="762" spans="1:38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  <c r="AF762" s="20"/>
      <c r="AG762" s="20"/>
      <c r="AH762" s="20"/>
      <c r="AI762" s="20"/>
      <c r="AJ762" s="20"/>
      <c r="AK762" s="20"/>
      <c r="AL762" s="20"/>
    </row>
    <row r="763" spans="1:38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  <c r="AF763" s="20"/>
      <c r="AG763" s="20"/>
      <c r="AH763" s="20"/>
      <c r="AI763" s="20"/>
      <c r="AJ763" s="20"/>
      <c r="AK763" s="20"/>
      <c r="AL763" s="20"/>
    </row>
    <row r="764" spans="1:38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/>
      <c r="AI764" s="20"/>
      <c r="AJ764" s="20"/>
      <c r="AK764" s="20"/>
      <c r="AL764" s="20"/>
    </row>
    <row r="765" spans="1:38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  <c r="AF765" s="20"/>
      <c r="AG765" s="20"/>
      <c r="AH765" s="20"/>
      <c r="AI765" s="20"/>
      <c r="AJ765" s="20"/>
      <c r="AK765" s="20"/>
      <c r="AL765" s="20"/>
    </row>
    <row r="766" spans="1:38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  <c r="AF766" s="20"/>
      <c r="AG766" s="20"/>
      <c r="AH766" s="20"/>
      <c r="AI766" s="20"/>
      <c r="AJ766" s="20"/>
      <c r="AK766" s="20"/>
      <c r="AL766" s="20"/>
    </row>
    <row r="767" spans="1:38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  <c r="AF767" s="20"/>
      <c r="AG767" s="20"/>
      <c r="AH767" s="20"/>
      <c r="AI767" s="20"/>
      <c r="AJ767" s="20"/>
      <c r="AK767" s="20"/>
      <c r="AL767" s="20"/>
    </row>
    <row r="768" spans="1:38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  <c r="AF768" s="20"/>
      <c r="AG768" s="20"/>
      <c r="AH768" s="20"/>
      <c r="AI768" s="20"/>
      <c r="AJ768" s="20"/>
      <c r="AK768" s="20"/>
      <c r="AL768" s="20"/>
    </row>
    <row r="769" spans="1:38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  <c r="AF769" s="20"/>
      <c r="AG769" s="20"/>
      <c r="AH769" s="20"/>
      <c r="AI769" s="20"/>
      <c r="AJ769" s="20"/>
      <c r="AK769" s="20"/>
      <c r="AL769" s="20"/>
    </row>
    <row r="770" spans="1:38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  <c r="AF770" s="20"/>
      <c r="AG770" s="20"/>
      <c r="AH770" s="20"/>
      <c r="AI770" s="20"/>
      <c r="AJ770" s="20"/>
      <c r="AK770" s="20"/>
      <c r="AL770" s="20"/>
    </row>
    <row r="771" spans="1:38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  <c r="AF771" s="20"/>
      <c r="AG771" s="20"/>
      <c r="AH771" s="20"/>
      <c r="AI771" s="20"/>
      <c r="AJ771" s="20"/>
      <c r="AK771" s="20"/>
      <c r="AL771" s="20"/>
    </row>
    <row r="772" spans="1:38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  <c r="AF772" s="20"/>
      <c r="AG772" s="20"/>
      <c r="AH772" s="20"/>
      <c r="AI772" s="20"/>
      <c r="AJ772" s="20"/>
      <c r="AK772" s="20"/>
      <c r="AL772" s="20"/>
    </row>
    <row r="773" spans="1:38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  <c r="AF773" s="20"/>
      <c r="AG773" s="20"/>
      <c r="AH773" s="20"/>
      <c r="AI773" s="20"/>
      <c r="AJ773" s="20"/>
      <c r="AK773" s="20"/>
      <c r="AL773" s="20"/>
    </row>
    <row r="774" spans="1:38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  <c r="AF774" s="20"/>
      <c r="AG774" s="20"/>
      <c r="AH774" s="20"/>
      <c r="AI774" s="20"/>
      <c r="AJ774" s="20"/>
      <c r="AK774" s="20"/>
      <c r="AL774" s="20"/>
    </row>
    <row r="775" spans="1:38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  <c r="AF775" s="20"/>
      <c r="AG775" s="20"/>
      <c r="AH775" s="20"/>
      <c r="AI775" s="20"/>
      <c r="AJ775" s="20"/>
      <c r="AK775" s="20"/>
      <c r="AL775" s="20"/>
    </row>
    <row r="776" spans="1:38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  <c r="AF776" s="20"/>
      <c r="AG776" s="20"/>
      <c r="AH776" s="20"/>
      <c r="AI776" s="20"/>
      <c r="AJ776" s="20"/>
      <c r="AK776" s="20"/>
      <c r="AL776" s="20"/>
    </row>
    <row r="777" spans="1:38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  <c r="AF777" s="20"/>
      <c r="AG777" s="20"/>
      <c r="AH777" s="20"/>
      <c r="AI777" s="20"/>
      <c r="AJ777" s="20"/>
      <c r="AK777" s="20"/>
      <c r="AL777" s="20"/>
    </row>
    <row r="778" spans="1:38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  <c r="AF778" s="20"/>
      <c r="AG778" s="20"/>
      <c r="AH778" s="20"/>
      <c r="AI778" s="20"/>
      <c r="AJ778" s="20"/>
      <c r="AK778" s="20"/>
      <c r="AL778" s="20"/>
    </row>
    <row r="779" spans="1:38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  <c r="AF779" s="20"/>
      <c r="AG779" s="20"/>
      <c r="AH779" s="20"/>
      <c r="AI779" s="20"/>
      <c r="AJ779" s="20"/>
      <c r="AK779" s="20"/>
      <c r="AL779" s="20"/>
    </row>
    <row r="780" spans="1:38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  <c r="AF780" s="20"/>
      <c r="AG780" s="20"/>
      <c r="AH780" s="20"/>
      <c r="AI780" s="20"/>
      <c r="AJ780" s="20"/>
      <c r="AK780" s="20"/>
      <c r="AL780" s="20"/>
    </row>
    <row r="781" spans="1:38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  <c r="AF781" s="20"/>
      <c r="AG781" s="20"/>
      <c r="AH781" s="20"/>
      <c r="AI781" s="20"/>
      <c r="AJ781" s="20"/>
      <c r="AK781" s="20"/>
      <c r="AL781" s="20"/>
    </row>
    <row r="782" spans="1:38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  <c r="AF782" s="20"/>
      <c r="AG782" s="20"/>
      <c r="AH782" s="20"/>
      <c r="AI782" s="20"/>
      <c r="AJ782" s="20"/>
      <c r="AK782" s="20"/>
      <c r="AL782" s="20"/>
    </row>
    <row r="783" spans="1:38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  <c r="AF783" s="20"/>
      <c r="AG783" s="20"/>
      <c r="AH783" s="20"/>
      <c r="AI783" s="20"/>
      <c r="AJ783" s="20"/>
      <c r="AK783" s="20"/>
      <c r="AL783" s="20"/>
    </row>
    <row r="784" spans="1:38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  <c r="AF784" s="20"/>
      <c r="AG784" s="20"/>
      <c r="AH784" s="20"/>
      <c r="AI784" s="20"/>
      <c r="AJ784" s="20"/>
      <c r="AK784" s="20"/>
      <c r="AL784" s="20"/>
    </row>
    <row r="785" spans="1:38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  <c r="AF785" s="20"/>
      <c r="AG785" s="20"/>
      <c r="AH785" s="20"/>
      <c r="AI785" s="20"/>
      <c r="AJ785" s="20"/>
      <c r="AK785" s="20"/>
      <c r="AL785" s="20"/>
    </row>
    <row r="786" spans="1:38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  <c r="AF786" s="20"/>
      <c r="AG786" s="20"/>
      <c r="AH786" s="20"/>
      <c r="AI786" s="20"/>
      <c r="AJ786" s="20"/>
      <c r="AK786" s="20"/>
      <c r="AL786" s="20"/>
    </row>
    <row r="787" spans="1:38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  <c r="AF787" s="20"/>
      <c r="AG787" s="20"/>
      <c r="AH787" s="20"/>
      <c r="AI787" s="20"/>
      <c r="AJ787" s="20"/>
      <c r="AK787" s="20"/>
      <c r="AL787" s="20"/>
    </row>
    <row r="788" spans="1:38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  <c r="AF788" s="20"/>
      <c r="AG788" s="20"/>
      <c r="AH788" s="20"/>
      <c r="AI788" s="20"/>
      <c r="AJ788" s="20"/>
      <c r="AK788" s="20"/>
      <c r="AL788" s="20"/>
    </row>
    <row r="789" spans="1:38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  <c r="AJ789" s="20"/>
      <c r="AK789" s="20"/>
      <c r="AL789" s="20"/>
    </row>
    <row r="790" spans="1:38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  <c r="AJ790" s="20"/>
      <c r="AK790" s="20"/>
      <c r="AL790" s="20"/>
    </row>
    <row r="791" spans="1:38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</row>
    <row r="792" spans="1:38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</row>
    <row r="793" spans="1:38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</row>
    <row r="794" spans="1:38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</row>
    <row r="795" spans="1:38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</row>
    <row r="796" spans="1:38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</row>
    <row r="797" spans="1:38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</row>
    <row r="798" spans="1:38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</row>
    <row r="799" spans="1:38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</row>
    <row r="800" spans="1:38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</row>
    <row r="801" spans="1:38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</row>
    <row r="802" spans="1:38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</row>
    <row r="803" spans="1:38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</row>
    <row r="804" spans="1:38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</row>
    <row r="805" spans="1:38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</row>
    <row r="806" spans="1:38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</row>
    <row r="807" spans="1:38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</row>
    <row r="808" spans="1:38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</row>
    <row r="809" spans="1:38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</row>
    <row r="810" spans="1:38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</row>
    <row r="811" spans="1:38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</row>
    <row r="812" spans="1:38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</row>
    <row r="813" spans="1:38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</row>
    <row r="814" spans="1:38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</row>
    <row r="815" spans="1:38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</row>
    <row r="816" spans="1:38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</row>
    <row r="817" spans="1:38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</row>
    <row r="818" spans="1:38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</row>
    <row r="819" spans="1:38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</row>
    <row r="820" spans="1:38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</row>
    <row r="821" spans="1:38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</row>
    <row r="822" spans="1:38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  <c r="AK822" s="20"/>
      <c r="AL822" s="20"/>
    </row>
    <row r="823" spans="1:38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  <c r="AF823" s="20"/>
      <c r="AG823" s="20"/>
      <c r="AH823" s="20"/>
      <c r="AI823" s="20"/>
      <c r="AJ823" s="20"/>
      <c r="AK823" s="20"/>
      <c r="AL823" s="20"/>
    </row>
    <row r="824" spans="1:38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  <c r="AF824" s="20"/>
      <c r="AG824" s="20"/>
      <c r="AH824" s="20"/>
      <c r="AI824" s="20"/>
      <c r="AJ824" s="20"/>
      <c r="AK824" s="20"/>
      <c r="AL824" s="20"/>
    </row>
    <row r="825" spans="1:38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  <c r="AF825" s="20"/>
      <c r="AG825" s="20"/>
      <c r="AH825" s="20"/>
      <c r="AI825" s="20"/>
      <c r="AJ825" s="20"/>
      <c r="AK825" s="20"/>
      <c r="AL825" s="20"/>
    </row>
    <row r="826" spans="1:38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  <c r="AF826" s="20"/>
      <c r="AG826" s="20"/>
      <c r="AH826" s="20"/>
      <c r="AI826" s="20"/>
      <c r="AJ826" s="20"/>
      <c r="AK826" s="20"/>
      <c r="AL826" s="20"/>
    </row>
    <row r="827" spans="1:38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  <c r="AF827" s="20"/>
      <c r="AG827" s="20"/>
      <c r="AH827" s="20"/>
      <c r="AI827" s="20"/>
      <c r="AJ827" s="20"/>
      <c r="AK827" s="20"/>
      <c r="AL827" s="20"/>
    </row>
    <row r="828" spans="1:38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  <c r="AF828" s="20"/>
      <c r="AG828" s="20"/>
      <c r="AH828" s="20"/>
      <c r="AI828" s="20"/>
      <c r="AJ828" s="20"/>
      <c r="AK828" s="20"/>
      <c r="AL828" s="20"/>
    </row>
    <row r="829" spans="1:38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  <c r="AI829" s="20"/>
      <c r="AJ829" s="20"/>
      <c r="AK829" s="20"/>
      <c r="AL829" s="20"/>
    </row>
    <row r="830" spans="1:38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  <c r="AI830" s="20"/>
      <c r="AJ830" s="20"/>
      <c r="AK830" s="20"/>
      <c r="AL830" s="20"/>
    </row>
    <row r="831" spans="1:38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  <c r="AF831" s="20"/>
      <c r="AG831" s="20"/>
      <c r="AH831" s="20"/>
      <c r="AI831" s="20"/>
      <c r="AJ831" s="20"/>
      <c r="AK831" s="20"/>
      <c r="AL831" s="20"/>
    </row>
    <row r="832" spans="1:38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  <c r="AF832" s="20"/>
      <c r="AG832" s="20"/>
      <c r="AH832" s="20"/>
      <c r="AI832" s="20"/>
      <c r="AJ832" s="20"/>
      <c r="AK832" s="20"/>
      <c r="AL832" s="20"/>
    </row>
    <row r="833" spans="1:38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  <c r="AF833" s="20"/>
      <c r="AG833" s="20"/>
      <c r="AH833" s="20"/>
      <c r="AI833" s="20"/>
      <c r="AJ833" s="20"/>
      <c r="AK833" s="20"/>
      <c r="AL833" s="20"/>
    </row>
    <row r="834" spans="1:38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  <c r="AF834" s="20"/>
      <c r="AG834" s="20"/>
      <c r="AH834" s="20"/>
      <c r="AI834" s="20"/>
      <c r="AJ834" s="20"/>
      <c r="AK834" s="20"/>
      <c r="AL834" s="20"/>
    </row>
    <row r="835" spans="1:38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  <c r="AF835" s="20"/>
      <c r="AG835" s="20"/>
      <c r="AH835" s="20"/>
      <c r="AI835" s="20"/>
      <c r="AJ835" s="20"/>
      <c r="AK835" s="20"/>
      <c r="AL835" s="20"/>
    </row>
    <row r="836" spans="1:38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  <c r="AF836" s="20"/>
      <c r="AG836" s="20"/>
      <c r="AH836" s="20"/>
      <c r="AI836" s="20"/>
      <c r="AJ836" s="20"/>
      <c r="AK836" s="20"/>
      <c r="AL836" s="20"/>
    </row>
    <row r="837" spans="1:38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  <c r="AF837" s="20"/>
      <c r="AG837" s="20"/>
      <c r="AH837" s="20"/>
      <c r="AI837" s="20"/>
      <c r="AJ837" s="20"/>
      <c r="AK837" s="20"/>
      <c r="AL837" s="20"/>
    </row>
    <row r="838" spans="1:38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  <c r="AF838" s="20"/>
      <c r="AG838" s="20"/>
      <c r="AH838" s="20"/>
      <c r="AI838" s="20"/>
      <c r="AJ838" s="20"/>
      <c r="AK838" s="20"/>
      <c r="AL838" s="20"/>
    </row>
    <row r="839" spans="1:38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  <c r="AF839" s="20"/>
      <c r="AG839" s="20"/>
      <c r="AH839" s="20"/>
      <c r="AI839" s="20"/>
      <c r="AJ839" s="20"/>
      <c r="AK839" s="20"/>
      <c r="AL839" s="20"/>
    </row>
    <row r="840" spans="1:38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  <c r="AF840" s="20"/>
      <c r="AG840" s="20"/>
      <c r="AH840" s="20"/>
      <c r="AI840" s="20"/>
      <c r="AJ840" s="20"/>
      <c r="AK840" s="20"/>
      <c r="AL840" s="20"/>
    </row>
    <row r="841" spans="1:38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  <c r="AF841" s="20"/>
      <c r="AG841" s="20"/>
      <c r="AH841" s="20"/>
      <c r="AI841" s="20"/>
      <c r="AJ841" s="20"/>
      <c r="AK841" s="20"/>
      <c r="AL841" s="20"/>
    </row>
    <row r="842" spans="1:38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  <c r="AF842" s="20"/>
      <c r="AG842" s="20"/>
      <c r="AH842" s="20"/>
      <c r="AI842" s="20"/>
      <c r="AJ842" s="20"/>
      <c r="AK842" s="20"/>
      <c r="AL842" s="20"/>
    </row>
    <row r="843" spans="1:38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  <c r="AF843" s="20"/>
      <c r="AG843" s="20"/>
      <c r="AH843" s="20"/>
      <c r="AI843" s="20"/>
      <c r="AJ843" s="20"/>
      <c r="AK843" s="20"/>
      <c r="AL843" s="20"/>
    </row>
    <row r="844" spans="1:38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  <c r="AF844" s="20"/>
      <c r="AG844" s="20"/>
      <c r="AH844" s="20"/>
      <c r="AI844" s="20"/>
      <c r="AJ844" s="20"/>
      <c r="AK844" s="20"/>
      <c r="AL844" s="20"/>
    </row>
    <row r="845" spans="1:38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  <c r="AF845" s="20"/>
      <c r="AG845" s="20"/>
      <c r="AH845" s="20"/>
      <c r="AI845" s="20"/>
      <c r="AJ845" s="20"/>
      <c r="AK845" s="20"/>
      <c r="AL845" s="20"/>
    </row>
    <row r="846" spans="1:38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  <c r="AF846" s="20"/>
      <c r="AG846" s="20"/>
      <c r="AH846" s="20"/>
      <c r="AI846" s="20"/>
      <c r="AJ846" s="20"/>
      <c r="AK846" s="20"/>
      <c r="AL846" s="20"/>
    </row>
    <row r="847" spans="1:38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  <c r="AF847" s="20"/>
      <c r="AG847" s="20"/>
      <c r="AH847" s="20"/>
      <c r="AI847" s="20"/>
      <c r="AJ847" s="20"/>
      <c r="AK847" s="20"/>
      <c r="AL847" s="20"/>
    </row>
    <row r="848" spans="1:38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  <c r="AF848" s="20"/>
      <c r="AG848" s="20"/>
      <c r="AH848" s="20"/>
      <c r="AI848" s="20"/>
      <c r="AJ848" s="20"/>
      <c r="AK848" s="20"/>
      <c r="AL848" s="20"/>
    </row>
    <row r="849" spans="1:38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  <c r="AF849" s="20"/>
      <c r="AG849" s="20"/>
      <c r="AH849" s="20"/>
      <c r="AI849" s="20"/>
      <c r="AJ849" s="20"/>
      <c r="AK849" s="20"/>
      <c r="AL849" s="20"/>
    </row>
    <row r="850" spans="1:38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  <c r="AF850" s="20"/>
      <c r="AG850" s="20"/>
      <c r="AH850" s="20"/>
      <c r="AI850" s="20"/>
      <c r="AJ850" s="20"/>
      <c r="AK850" s="20"/>
      <c r="AL850" s="20"/>
    </row>
    <row r="851" spans="1:38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  <c r="AF851" s="20"/>
      <c r="AG851" s="20"/>
      <c r="AH851" s="20"/>
      <c r="AI851" s="20"/>
      <c r="AJ851" s="20"/>
      <c r="AK851" s="20"/>
      <c r="AL851" s="20"/>
    </row>
    <row r="852" spans="1:38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  <c r="AF852" s="20"/>
      <c r="AG852" s="20"/>
      <c r="AH852" s="20"/>
      <c r="AI852" s="20"/>
      <c r="AJ852" s="20"/>
      <c r="AK852" s="20"/>
      <c r="AL852" s="20"/>
    </row>
    <row r="853" spans="1:38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  <c r="AF853" s="20"/>
      <c r="AG853" s="20"/>
      <c r="AH853" s="20"/>
      <c r="AI853" s="20"/>
      <c r="AJ853" s="20"/>
      <c r="AK853" s="20"/>
      <c r="AL853" s="20"/>
    </row>
    <row r="854" spans="1:38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  <c r="AF854" s="20"/>
      <c r="AG854" s="20"/>
      <c r="AH854" s="20"/>
      <c r="AI854" s="20"/>
      <c r="AJ854" s="20"/>
      <c r="AK854" s="20"/>
      <c r="AL854" s="20"/>
    </row>
    <row r="855" spans="1:38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  <c r="AF855" s="20"/>
      <c r="AG855" s="20"/>
      <c r="AH855" s="20"/>
      <c r="AI855" s="20"/>
      <c r="AJ855" s="20"/>
      <c r="AK855" s="20"/>
      <c r="AL855" s="20"/>
    </row>
    <row r="856" spans="1:38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  <c r="AF856" s="20"/>
      <c r="AG856" s="20"/>
      <c r="AH856" s="20"/>
      <c r="AI856" s="20"/>
      <c r="AJ856" s="20"/>
      <c r="AK856" s="20"/>
      <c r="AL856" s="20"/>
    </row>
    <row r="857" spans="1:38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  <c r="AF857" s="20"/>
      <c r="AG857" s="20"/>
      <c r="AH857" s="20"/>
      <c r="AI857" s="20"/>
      <c r="AJ857" s="20"/>
      <c r="AK857" s="20"/>
      <c r="AL857" s="20"/>
    </row>
    <row r="858" spans="1:38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  <c r="AF858" s="20"/>
      <c r="AG858" s="20"/>
      <c r="AH858" s="20"/>
      <c r="AI858" s="20"/>
      <c r="AJ858" s="20"/>
      <c r="AK858" s="20"/>
      <c r="AL858" s="20"/>
    </row>
    <row r="859" spans="1:38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  <c r="AF859" s="20"/>
      <c r="AG859" s="20"/>
      <c r="AH859" s="20"/>
      <c r="AI859" s="20"/>
      <c r="AJ859" s="20"/>
      <c r="AK859" s="20"/>
      <c r="AL859" s="20"/>
    </row>
    <row r="860" spans="1:38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  <c r="AF860" s="20"/>
      <c r="AG860" s="20"/>
      <c r="AH860" s="20"/>
      <c r="AI860" s="20"/>
      <c r="AJ860" s="20"/>
      <c r="AK860" s="20"/>
      <c r="AL860" s="20"/>
    </row>
    <row r="861" spans="1:38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  <c r="AF861" s="20"/>
      <c r="AG861" s="20"/>
      <c r="AH861" s="20"/>
      <c r="AI861" s="20"/>
      <c r="AJ861" s="20"/>
      <c r="AK861" s="20"/>
      <c r="AL861" s="20"/>
    </row>
    <row r="862" spans="1:38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  <c r="AF862" s="20"/>
      <c r="AG862" s="20"/>
      <c r="AH862" s="20"/>
      <c r="AI862" s="20"/>
      <c r="AJ862" s="20"/>
      <c r="AK862" s="20"/>
      <c r="AL862" s="20"/>
    </row>
    <row r="863" spans="1:38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  <c r="AF863" s="20"/>
      <c r="AG863" s="20"/>
      <c r="AH863" s="20"/>
      <c r="AI863" s="20"/>
      <c r="AJ863" s="20"/>
      <c r="AK863" s="20"/>
      <c r="AL863" s="20"/>
    </row>
    <row r="864" spans="1:38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  <c r="AF864" s="20"/>
      <c r="AG864" s="20"/>
      <c r="AH864" s="20"/>
      <c r="AI864" s="20"/>
      <c r="AJ864" s="20"/>
      <c r="AK864" s="20"/>
      <c r="AL864" s="20"/>
    </row>
    <row r="865" spans="1:38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  <c r="AF865" s="20"/>
      <c r="AG865" s="20"/>
      <c r="AH865" s="20"/>
      <c r="AI865" s="20"/>
      <c r="AJ865" s="20"/>
      <c r="AK865" s="20"/>
      <c r="AL865" s="20"/>
    </row>
    <row r="866" spans="1:38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  <c r="AF866" s="20"/>
      <c r="AG866" s="20"/>
      <c r="AH866" s="20"/>
      <c r="AI866" s="20"/>
      <c r="AJ866" s="20"/>
      <c r="AK866" s="20"/>
      <c r="AL866" s="20"/>
    </row>
    <row r="867" spans="1:38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  <c r="AF867" s="20"/>
      <c r="AG867" s="20"/>
      <c r="AH867" s="20"/>
      <c r="AI867" s="20"/>
      <c r="AJ867" s="20"/>
      <c r="AK867" s="20"/>
      <c r="AL867" s="20"/>
    </row>
    <row r="868" spans="1:38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  <c r="AF868" s="20"/>
      <c r="AG868" s="20"/>
      <c r="AH868" s="20"/>
      <c r="AI868" s="20"/>
      <c r="AJ868" s="20"/>
      <c r="AK868" s="20"/>
      <c r="AL868" s="20"/>
    </row>
    <row r="869" spans="1:38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  <c r="AF869" s="20"/>
      <c r="AG869" s="20"/>
      <c r="AH869" s="20"/>
      <c r="AI869" s="20"/>
      <c r="AJ869" s="20"/>
      <c r="AK869" s="20"/>
      <c r="AL869" s="20"/>
    </row>
    <row r="870" spans="1:38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  <c r="AF870" s="20"/>
      <c r="AG870" s="20"/>
      <c r="AH870" s="20"/>
      <c r="AI870" s="20"/>
      <c r="AJ870" s="20"/>
      <c r="AK870" s="20"/>
      <c r="AL870" s="20"/>
    </row>
    <row r="871" spans="1:38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  <c r="AF871" s="20"/>
      <c r="AG871" s="20"/>
      <c r="AH871" s="20"/>
      <c r="AI871" s="20"/>
      <c r="AJ871" s="20"/>
      <c r="AK871" s="20"/>
      <c r="AL871" s="20"/>
    </row>
    <row r="872" spans="1:38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  <c r="AF872" s="20"/>
      <c r="AG872" s="20"/>
      <c r="AH872" s="20"/>
      <c r="AI872" s="20"/>
      <c r="AJ872" s="20"/>
      <c r="AK872" s="20"/>
      <c r="AL872" s="20"/>
    </row>
    <row r="873" spans="1:38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  <c r="AF873" s="20"/>
      <c r="AG873" s="20"/>
      <c r="AH873" s="20"/>
      <c r="AI873" s="20"/>
      <c r="AJ873" s="20"/>
      <c r="AK873" s="20"/>
      <c r="AL873" s="20"/>
    </row>
    <row r="874" spans="1:38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  <c r="AF874" s="20"/>
      <c r="AG874" s="20"/>
      <c r="AH874" s="20"/>
      <c r="AI874" s="20"/>
      <c r="AJ874" s="20"/>
      <c r="AK874" s="20"/>
      <c r="AL874" s="20"/>
    </row>
    <row r="875" spans="1:38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  <c r="AF875" s="20"/>
      <c r="AG875" s="20"/>
      <c r="AH875" s="20"/>
      <c r="AI875" s="20"/>
      <c r="AJ875" s="20"/>
      <c r="AK875" s="20"/>
      <c r="AL875" s="20"/>
    </row>
    <row r="876" spans="1:38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  <c r="AF876" s="20"/>
      <c r="AG876" s="20"/>
      <c r="AH876" s="20"/>
      <c r="AI876" s="20"/>
      <c r="AJ876" s="20"/>
      <c r="AK876" s="20"/>
      <c r="AL876" s="20"/>
    </row>
  </sheetData>
  <sheetProtection selectLockedCells="1"/>
  <sortState xmlns:xlrd2="http://schemas.microsoft.com/office/spreadsheetml/2017/richdata2" ref="U133:V234">
    <sortCondition ref="U133:U234"/>
  </sortState>
  <mergeCells count="6">
    <mergeCell ref="G3:J5"/>
    <mergeCell ref="M3:O5"/>
    <mergeCell ref="D7:F7"/>
    <mergeCell ref="G7:H7"/>
    <mergeCell ref="K7:M7"/>
    <mergeCell ref="N7:O7"/>
  </mergeCells>
  <phoneticPr fontId="1"/>
  <pageMargins left="0.7" right="0.7" top="0.75" bottom="0.75" header="0.3" footer="0.3"/>
  <pageSetup paperSize="9" orientation="portrait" verticalDpi="0" r:id="rId1"/>
  <ignoredErrors>
    <ignoredError sqref="K147:K17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予選リーグ</vt:lpstr>
      <vt:lpstr>ヨネックス杯</vt:lpstr>
      <vt:lpstr>会長杯</vt:lpstr>
      <vt:lpstr>ナガセケンコー杯</vt:lpstr>
      <vt:lpstr>明日香杯</vt:lpstr>
      <vt:lpstr>出場チーム基本データ</vt:lpstr>
      <vt:lpstr>順位移行表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ueda</dc:creator>
  <cp:lastModifiedBy>塩田 楓</cp:lastModifiedBy>
  <cp:lastPrinted>2025-04-02T10:09:46Z</cp:lastPrinted>
  <dcterms:created xsi:type="dcterms:W3CDTF">2015-02-25T06:29:25Z</dcterms:created>
  <dcterms:modified xsi:type="dcterms:W3CDTF">2025-04-04T07:25:06Z</dcterms:modified>
</cp:coreProperties>
</file>